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052" windowHeight="7932" activeTab="0"/>
  </bookViews>
  <sheets>
    <sheet name="Ск муж" sheetId="1" r:id="rId1"/>
    <sheet name="Ск жен" sheetId="2" r:id="rId2"/>
    <sheet name="Тр муж" sheetId="3" r:id="rId3"/>
    <sheet name="Тр жен" sheetId="4" r:id="rId4"/>
  </sheets>
  <definedNames/>
  <calcPr fullCalcOnLoad="1"/>
</workbook>
</file>

<file path=xl/sharedStrings.xml><?xml version="1.0" encoding="utf-8"?>
<sst xmlns="http://schemas.openxmlformats.org/spreadsheetml/2006/main" count="176" uniqueCount="70">
  <si>
    <t>Корулин Евгений</t>
  </si>
  <si>
    <t>Королятин Дмитрий</t>
  </si>
  <si>
    <t>Ефремов Илья</t>
  </si>
  <si>
    <t>Челтыгдашев Павел</t>
  </si>
  <si>
    <t>Полунин Владислав</t>
  </si>
  <si>
    <t>Матвеенко Егор</t>
  </si>
  <si>
    <t>Зухов Александр</t>
  </si>
  <si>
    <t>Теплых Михаил</t>
  </si>
  <si>
    <t>Южаков Кирилл</t>
  </si>
  <si>
    <t>Кулинич Татьяна</t>
  </si>
  <si>
    <t>Антоненко Валерия</t>
  </si>
  <si>
    <t>Калашникова Александра</t>
  </si>
  <si>
    <t>срыв</t>
  </si>
  <si>
    <t>Квалификация</t>
  </si>
  <si>
    <t>1/4 финала</t>
  </si>
  <si>
    <t>1/2 финала</t>
  </si>
  <si>
    <t>финал</t>
  </si>
  <si>
    <t>Место</t>
  </si>
  <si>
    <t>Трасса 1</t>
  </si>
  <si>
    <t>Трасса 2</t>
  </si>
  <si>
    <t>Трасса 3</t>
  </si>
  <si>
    <t>Трасса 4</t>
  </si>
  <si>
    <t>Балл квалиф.</t>
  </si>
  <si>
    <t>Финал</t>
  </si>
  <si>
    <t>г/р</t>
  </si>
  <si>
    <t>разряд</t>
  </si>
  <si>
    <t>команда</t>
  </si>
  <si>
    <t>высота</t>
  </si>
  <si>
    <t>попыт</t>
  </si>
  <si>
    <t>время</t>
  </si>
  <si>
    <t>балл</t>
  </si>
  <si>
    <t>топ</t>
  </si>
  <si>
    <t>Фамилия, Имя</t>
  </si>
  <si>
    <t>Исламов Андрей</t>
  </si>
  <si>
    <t>Муравьев Олег</t>
  </si>
  <si>
    <t>Шарафетдинов Андрей</t>
  </si>
  <si>
    <t>Павлов Андрей</t>
  </si>
  <si>
    <t>Кичкайло Алексей</t>
  </si>
  <si>
    <t>Жигалов Александр</t>
  </si>
  <si>
    <t>Волков Игорь</t>
  </si>
  <si>
    <t>Бакулин Егор</t>
  </si>
  <si>
    <t>Дмитриев Алексей</t>
  </si>
  <si>
    <t>Чернышев Максим</t>
  </si>
  <si>
    <t>Глазырин Юрий</t>
  </si>
  <si>
    <t>Ермолаев Иван</t>
  </si>
  <si>
    <t>Ефремова Алена</t>
  </si>
  <si>
    <t>Богданова Ирина</t>
  </si>
  <si>
    <t>Борисова Юлия</t>
  </si>
  <si>
    <t>Бабичева Марина</t>
  </si>
  <si>
    <t>Брычева Ирина</t>
  </si>
  <si>
    <t>Иванова Ксения</t>
  </si>
  <si>
    <t>Гончарук Диана</t>
  </si>
  <si>
    <t>Кочегарова Наталья</t>
  </si>
  <si>
    <t>Ефремова Алёна</t>
  </si>
  <si>
    <t>Горбасенко Алёна</t>
  </si>
  <si>
    <t>Стародубцева Татьяна</t>
  </si>
  <si>
    <t>Красикова  Юлия</t>
  </si>
  <si>
    <t>Рыженкова  Валерия</t>
  </si>
  <si>
    <t>Галацевич Полина</t>
  </si>
  <si>
    <t>Лашутина Татьяна</t>
  </si>
  <si>
    <t>Трушина Анна</t>
  </si>
  <si>
    <t>Попова Татьяна</t>
  </si>
  <si>
    <t>Сорокин Артём</t>
  </si>
  <si>
    <t>Машин Артём</t>
  </si>
  <si>
    <t>Захарченко Алексей</t>
  </si>
  <si>
    <t>Смирнов Владимир</t>
  </si>
  <si>
    <t>Иванов Дмитрий</t>
  </si>
  <si>
    <t>Таянчин Максим</t>
  </si>
  <si>
    <t>Федяев Вадим</t>
  </si>
  <si>
    <t>Ковалева Екатерина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</si>
</sst>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39" fillId="0" borderId="0" xfId="0" applyFont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29" fillId="0" borderId="14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29" fillId="0" borderId="1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7109375" style="2" bestFit="1" customWidth="1"/>
    <col min="2" max="2" width="23.421875" style="0" customWidth="1"/>
    <col min="3" max="5" width="7.140625" style="0" hidden="1" customWidth="1"/>
    <col min="6" max="8" width="9.140625" style="0" hidden="1" customWidth="1"/>
    <col min="9" max="9" width="7.00390625" style="0" hidden="1" customWidth="1"/>
    <col min="10" max="12" width="3.00390625" style="0" hidden="1" customWidth="1"/>
    <col min="13" max="13" width="13.7109375" style="2" bestFit="1" customWidth="1"/>
    <col min="14" max="18" width="9.140625" style="0" hidden="1" customWidth="1"/>
    <col min="19" max="19" width="3.57421875" style="0" hidden="1" customWidth="1"/>
    <col min="20" max="21" width="3.00390625" style="0" hidden="1" customWidth="1"/>
    <col min="22" max="25" width="9.140625" style="0" hidden="1" customWidth="1"/>
    <col min="26" max="26" width="6.8515625" style="0" hidden="1" customWidth="1"/>
    <col min="27" max="27" width="10.7109375" style="0" bestFit="1" customWidth="1"/>
    <col min="28" max="30" width="3.00390625" style="0" hidden="1" customWidth="1"/>
    <col min="31" max="34" width="9.140625" style="0" hidden="1" customWidth="1"/>
    <col min="35" max="35" width="7.00390625" style="0" hidden="1" customWidth="1"/>
    <col min="36" max="36" width="10.7109375" style="0" bestFit="1" customWidth="1"/>
    <col min="37" max="37" width="3.140625" style="0" hidden="1" customWidth="1"/>
    <col min="38" max="39" width="3.00390625" style="0" hidden="1" customWidth="1"/>
  </cols>
  <sheetData>
    <row r="1" spans="1:40" ht="14.25">
      <c r="A1" s="33" t="s">
        <v>17</v>
      </c>
      <c r="B1" s="33" t="s">
        <v>32</v>
      </c>
      <c r="C1" s="3"/>
      <c r="D1" s="3"/>
      <c r="E1" s="3"/>
      <c r="F1" s="3"/>
      <c r="G1" s="3"/>
      <c r="H1" s="3"/>
      <c r="I1" s="3"/>
      <c r="J1" s="34"/>
      <c r="K1" s="34"/>
      <c r="L1" s="34"/>
      <c r="M1" s="33" t="s">
        <v>13</v>
      </c>
      <c r="N1" s="3"/>
      <c r="O1" s="3"/>
      <c r="P1" s="3"/>
      <c r="Q1" s="3"/>
      <c r="R1" s="3"/>
      <c r="S1" s="34"/>
      <c r="T1" s="34"/>
      <c r="U1" s="34"/>
      <c r="V1" s="3"/>
      <c r="W1" s="3"/>
      <c r="X1" s="3"/>
      <c r="Y1" s="3"/>
      <c r="Z1" s="3"/>
      <c r="AA1" s="33" t="s">
        <v>14</v>
      </c>
      <c r="AB1" s="34"/>
      <c r="AC1" s="34"/>
      <c r="AD1" s="34"/>
      <c r="AE1" s="3"/>
      <c r="AF1" s="3"/>
      <c r="AG1" s="3"/>
      <c r="AH1" s="3"/>
      <c r="AI1" s="3"/>
      <c r="AJ1" s="33" t="s">
        <v>15</v>
      </c>
      <c r="AK1" s="34" t="s">
        <v>16</v>
      </c>
      <c r="AL1" s="34"/>
      <c r="AM1" s="34"/>
      <c r="AN1" s="33" t="s">
        <v>16</v>
      </c>
    </row>
    <row r="2" spans="1:40" ht="14.25">
      <c r="A2" s="33">
        <v>1</v>
      </c>
      <c r="B2" s="3" t="s">
        <v>7</v>
      </c>
      <c r="C2" s="42">
        <v>0</v>
      </c>
      <c r="D2" s="42">
        <v>27</v>
      </c>
      <c r="E2" s="42">
        <v>37</v>
      </c>
      <c r="F2" s="43">
        <v>0</v>
      </c>
      <c r="G2" s="43">
        <v>26</v>
      </c>
      <c r="H2" s="43">
        <v>50</v>
      </c>
      <c r="I2" s="43">
        <f>E2+D2*100+C2*6000+H2+G2*100+F2*6000</f>
        <v>5387</v>
      </c>
      <c r="J2" s="43">
        <f>INT(I2/6000)</f>
        <v>0</v>
      </c>
      <c r="K2" s="43">
        <f>INT(I2/100-J2*60)</f>
        <v>53</v>
      </c>
      <c r="L2" s="43">
        <f>I2-J2*6000-K2*100</f>
        <v>87</v>
      </c>
      <c r="M2" s="4" t="str">
        <f>J2&amp;":"&amp;LEFT(IF(K2&lt;10,"0","")&amp;(K2+L2/100+0.0001),5)</f>
        <v>0:53,87</v>
      </c>
      <c r="N2" s="3">
        <v>25</v>
      </c>
      <c r="O2" s="3">
        <v>15</v>
      </c>
      <c r="P2" s="3">
        <v>21</v>
      </c>
      <c r="Q2" s="3">
        <v>50</v>
      </c>
      <c r="R2" s="3">
        <f>N2*100+O2+P2*100+Q2</f>
        <v>4665</v>
      </c>
      <c r="S2" s="43">
        <f>INT(R2/6000)</f>
        <v>0</v>
      </c>
      <c r="T2" s="3">
        <f>INT(R2/100-S2*60)</f>
        <v>46</v>
      </c>
      <c r="U2" s="43">
        <f>R2-S2*6000-T2*100</f>
        <v>65</v>
      </c>
      <c r="V2" s="3">
        <v>21</v>
      </c>
      <c r="W2" s="3">
        <v>17</v>
      </c>
      <c r="X2" s="3">
        <v>17</v>
      </c>
      <c r="Y2" s="3">
        <v>41</v>
      </c>
      <c r="Z2" s="3">
        <f>V2*100+W2+X2*100+Y2</f>
        <v>3858</v>
      </c>
      <c r="AA2" s="4" t="str">
        <f aca="true" t="shared" si="0" ref="AA2:AA7">S2&amp;":"&amp;LEFT(IF(T2&lt;10,"0","")&amp;(T2+U2/100+0.0001),5)</f>
        <v>0:46,65</v>
      </c>
      <c r="AB2" s="43">
        <f>INT(Z2/6000)</f>
        <v>0</v>
      </c>
      <c r="AC2" s="3">
        <f>INT(Z2/100-AB2*60)</f>
        <v>38</v>
      </c>
      <c r="AD2" s="43">
        <f>Z2-AB2*6000-AC2*100</f>
        <v>58</v>
      </c>
      <c r="AE2" s="3">
        <v>18</v>
      </c>
      <c r="AF2" s="3">
        <v>60</v>
      </c>
      <c r="AG2" s="3">
        <v>19</v>
      </c>
      <c r="AH2" s="3">
        <v>13</v>
      </c>
      <c r="AI2" s="3">
        <f>AE2*100+AF2+AG2*100+AH2</f>
        <v>3773</v>
      </c>
      <c r="AJ2" s="4" t="str">
        <f>AB2&amp;":"&amp;LEFT(IF(AC2&lt;10,"0","")&amp;(AC2+AD2/100+0.0001),5)</f>
        <v>0:38,58</v>
      </c>
      <c r="AK2" s="43">
        <f>INT(AI2/6000)</f>
        <v>0</v>
      </c>
      <c r="AL2" s="3">
        <f>INT(AI2/100-AK2*60)</f>
        <v>37</v>
      </c>
      <c r="AM2" s="43">
        <f>AI2-AK2*6000-AL2*100</f>
        <v>73</v>
      </c>
      <c r="AN2" s="33" t="str">
        <f>AK2&amp;":"&amp;LEFT(IF(AL2&lt;10,"0","")&amp;(AL2+AM2/100+0.0001),5)</f>
        <v>0:37,73</v>
      </c>
    </row>
    <row r="3" spans="1:40" ht="14.25">
      <c r="A3" s="33">
        <v>2</v>
      </c>
      <c r="B3" s="3" t="s">
        <v>4</v>
      </c>
      <c r="C3" s="43">
        <v>0</v>
      </c>
      <c r="D3" s="43">
        <v>33</v>
      </c>
      <c r="E3" s="43">
        <v>22</v>
      </c>
      <c r="F3" s="43">
        <v>0</v>
      </c>
      <c r="G3" s="43">
        <v>32</v>
      </c>
      <c r="H3" s="43">
        <v>97</v>
      </c>
      <c r="I3" s="43">
        <f>E3+D3*100+C3*6000+H3+G3*100+F3*6000</f>
        <v>6619</v>
      </c>
      <c r="J3" s="43">
        <f>INT(I3/6000)</f>
        <v>1</v>
      </c>
      <c r="K3" s="43">
        <f>INT(I3/100-J3*60)</f>
        <v>6</v>
      </c>
      <c r="L3" s="43">
        <f>I3-J3*6000-K3*100</f>
        <v>19</v>
      </c>
      <c r="M3" s="4" t="str">
        <f>J3&amp;":"&amp;LEFT(IF(K3&lt;10,"0","")&amp;(K3+L3/100+0.0001),5)</f>
        <v>1:06,19</v>
      </c>
      <c r="N3" s="3">
        <v>18</v>
      </c>
      <c r="O3" s="3">
        <v>65</v>
      </c>
      <c r="P3" s="3">
        <v>26</v>
      </c>
      <c r="Q3" s="3">
        <v>38</v>
      </c>
      <c r="R3" s="3">
        <f>N3*100+O3+P3*100+Q3</f>
        <v>4503</v>
      </c>
      <c r="S3" s="43">
        <f>INT(R3/6000)</f>
        <v>0</v>
      </c>
      <c r="T3" s="3">
        <f>INT(R3/100-S3*60)</f>
        <v>45</v>
      </c>
      <c r="U3" s="43">
        <f>R3-S3*6000-T3*100</f>
        <v>3</v>
      </c>
      <c r="V3" s="3">
        <v>40</v>
      </c>
      <c r="W3" s="3">
        <v>6</v>
      </c>
      <c r="X3" s="3">
        <v>23</v>
      </c>
      <c r="Y3" s="3">
        <v>68</v>
      </c>
      <c r="Z3" s="3">
        <f>V3*100+W3+X3*100+Y3</f>
        <v>6374</v>
      </c>
      <c r="AA3" s="4" t="str">
        <f t="shared" si="0"/>
        <v>0:45,03</v>
      </c>
      <c r="AB3" s="43">
        <f>INT(Z3/6000)</f>
        <v>1</v>
      </c>
      <c r="AC3" s="3">
        <f>INT(Z3/100-AB3*60)</f>
        <v>3</v>
      </c>
      <c r="AD3" s="43">
        <f>Z3-AB3*6000-AC3*100</f>
        <v>74</v>
      </c>
      <c r="AE3" s="3">
        <v>99</v>
      </c>
      <c r="AF3" s="3">
        <v>0</v>
      </c>
      <c r="AG3" s="3">
        <v>21</v>
      </c>
      <c r="AH3" s="3">
        <v>50</v>
      </c>
      <c r="AI3" s="3">
        <f>AE3*100+AF3+AG3*100+AH3</f>
        <v>12050</v>
      </c>
      <c r="AJ3" s="4" t="str">
        <f>AB3&amp;":"&amp;LEFT(IF(AC3&lt;10,"0","")&amp;(AC3+AD3/100+0.0001),5)</f>
        <v>1:03,74</v>
      </c>
      <c r="AK3" s="43">
        <f>INT(AI3/6000)</f>
        <v>2</v>
      </c>
      <c r="AL3" s="3">
        <f>INT(AI3/100-AK3*60)</f>
        <v>0</v>
      </c>
      <c r="AM3" s="43">
        <f>AI3-AK3*6000-AL3*100</f>
        <v>50</v>
      </c>
      <c r="AN3" s="33" t="s">
        <v>12</v>
      </c>
    </row>
    <row r="4" spans="1:40" ht="14.25">
      <c r="A4" s="33">
        <v>3</v>
      </c>
      <c r="B4" s="3" t="s">
        <v>5</v>
      </c>
      <c r="C4" s="43">
        <v>0</v>
      </c>
      <c r="D4" s="43">
        <v>21</v>
      </c>
      <c r="E4" s="43">
        <v>47</v>
      </c>
      <c r="F4" s="43">
        <v>0</v>
      </c>
      <c r="G4" s="43">
        <v>31</v>
      </c>
      <c r="H4" s="43">
        <v>50</v>
      </c>
      <c r="I4" s="43">
        <f>E4+D4*100+C4*6000+H4+G4*100+F4*6000</f>
        <v>5297</v>
      </c>
      <c r="J4" s="43">
        <f>INT(I4/6000)</f>
        <v>0</v>
      </c>
      <c r="K4" s="43">
        <f>INT(I4/100-J4*60)</f>
        <v>52</v>
      </c>
      <c r="L4" s="43">
        <f>I4-J4*6000-K4*100</f>
        <v>97</v>
      </c>
      <c r="M4" s="4" t="str">
        <f>J4&amp;":"&amp;LEFT(IF(K4&lt;10,"0","")&amp;(K4+L4/100+0.0001),5)</f>
        <v>0:52,97</v>
      </c>
      <c r="N4" s="3">
        <v>22</v>
      </c>
      <c r="O4" s="3">
        <v>0</v>
      </c>
      <c r="P4" s="3">
        <v>23</v>
      </c>
      <c r="Q4" s="3">
        <v>25</v>
      </c>
      <c r="R4" s="3">
        <f>N4*100+O4+P4*100+Q4</f>
        <v>4525</v>
      </c>
      <c r="S4" s="43">
        <f>INT(R4/6000)</f>
        <v>0</v>
      </c>
      <c r="T4" s="3">
        <f>INT(R4/100-S4*60)</f>
        <v>45</v>
      </c>
      <c r="U4" s="43">
        <f>R4-S4*6000-T4*100</f>
        <v>25</v>
      </c>
      <c r="V4" s="3">
        <v>22</v>
      </c>
      <c r="W4" s="3">
        <v>28</v>
      </c>
      <c r="X4" s="3">
        <v>18</v>
      </c>
      <c r="Y4" s="3">
        <v>12</v>
      </c>
      <c r="Z4" s="3">
        <f>V4*100+W4+X4*100+Y4</f>
        <v>4040</v>
      </c>
      <c r="AA4" s="4" t="str">
        <f t="shared" si="0"/>
        <v>0:45,25</v>
      </c>
      <c r="AB4" s="43">
        <f>INT(Z4/6000)</f>
        <v>0</v>
      </c>
      <c r="AC4" s="3">
        <f>INT(Z4/100-AB4*60)</f>
        <v>40</v>
      </c>
      <c r="AD4" s="43">
        <f>Z4-AB4*6000-AC4*100</f>
        <v>40</v>
      </c>
      <c r="AE4" s="3">
        <v>33</v>
      </c>
      <c r="AF4" s="3">
        <v>50</v>
      </c>
      <c r="AG4" s="3">
        <v>19</v>
      </c>
      <c r="AH4" s="3">
        <v>69</v>
      </c>
      <c r="AI4" s="3">
        <f>AE4*100+AF4+AG4*100+AH4</f>
        <v>5319</v>
      </c>
      <c r="AJ4" s="4" t="str">
        <f>AB4&amp;":"&amp;LEFT(IF(AC4&lt;10,"0","")&amp;(AC4+AD4/100+0.0001),5)</f>
        <v>0:40,40</v>
      </c>
      <c r="AK4" s="43">
        <f>INT(AI4/6000)</f>
        <v>0</v>
      </c>
      <c r="AL4" s="3">
        <f>INT(AI4/100-AK4*60)</f>
        <v>53</v>
      </c>
      <c r="AM4" s="43">
        <f>AI4-AK4*6000-AL4*100</f>
        <v>19</v>
      </c>
      <c r="AN4" s="33" t="str">
        <f>AK4&amp;":"&amp;LEFT(IF(AL4&lt;10,"0","")&amp;(AL4+AM4/100+0.0001),5)</f>
        <v>0:53,19</v>
      </c>
    </row>
    <row r="5" spans="1:40" ht="14.25">
      <c r="A5" s="33">
        <v>4</v>
      </c>
      <c r="B5" s="3" t="s">
        <v>39</v>
      </c>
      <c r="C5" s="43">
        <v>0</v>
      </c>
      <c r="D5" s="43">
        <v>22</v>
      </c>
      <c r="E5" s="43">
        <v>12</v>
      </c>
      <c r="F5" s="43">
        <v>0</v>
      </c>
      <c r="G5" s="43">
        <v>21</v>
      </c>
      <c r="H5" s="43">
        <v>66</v>
      </c>
      <c r="I5" s="43">
        <f>E5+D5*100+C5*6000+H5+G5*100+F5*6000</f>
        <v>4378</v>
      </c>
      <c r="J5" s="43">
        <f>INT(I5/6000)</f>
        <v>0</v>
      </c>
      <c r="K5" s="43">
        <f>INT(I5/100-J5*60)</f>
        <v>43</v>
      </c>
      <c r="L5" s="43">
        <f>I5-J5*6000-K5*100</f>
        <v>78</v>
      </c>
      <c r="M5" s="4" t="str">
        <f>J5&amp;":"&amp;LEFT(IF(K5&lt;10,"0","")&amp;(K5+L5/100+0.0001),5)</f>
        <v>0:43,78</v>
      </c>
      <c r="N5" s="3">
        <v>26</v>
      </c>
      <c r="O5" s="3">
        <v>81</v>
      </c>
      <c r="P5" s="3">
        <v>24</v>
      </c>
      <c r="Q5" s="3">
        <v>95</v>
      </c>
      <c r="R5" s="3">
        <f>N5*100+O5+P5*100+Q5</f>
        <v>5176</v>
      </c>
      <c r="S5" s="43">
        <f>INT(R5/6000)</f>
        <v>0</v>
      </c>
      <c r="T5" s="3">
        <f>INT(R5/100-S5*60)</f>
        <v>51</v>
      </c>
      <c r="U5" s="43">
        <f>R5-S5*6000-T5*100</f>
        <v>76</v>
      </c>
      <c r="V5" s="3">
        <v>29</v>
      </c>
      <c r="W5" s="3">
        <v>63</v>
      </c>
      <c r="X5" s="3">
        <v>99</v>
      </c>
      <c r="Y5" s="3">
        <v>0</v>
      </c>
      <c r="Z5" s="3">
        <f>V5*100+W5+X5*100+Y5</f>
        <v>12863</v>
      </c>
      <c r="AA5" s="4" t="str">
        <f t="shared" si="0"/>
        <v>0:51,76</v>
      </c>
      <c r="AB5" s="43">
        <f>INT(Z5/6000)</f>
        <v>2</v>
      </c>
      <c r="AC5" s="3">
        <f>INT(Z5/100-AB5*60)</f>
        <v>8</v>
      </c>
      <c r="AD5" s="43">
        <f>Z5-AB5*6000-AC5*100</f>
        <v>63</v>
      </c>
      <c r="AE5" s="3">
        <v>99</v>
      </c>
      <c r="AF5" s="3">
        <v>0</v>
      </c>
      <c r="AG5" s="3">
        <v>99</v>
      </c>
      <c r="AH5" s="3">
        <v>0</v>
      </c>
      <c r="AI5" s="3">
        <f>AE5*100+AF5+AG5*100+AH5</f>
        <v>19800</v>
      </c>
      <c r="AJ5" s="4" t="s">
        <v>12</v>
      </c>
      <c r="AK5" s="43">
        <f>INT(AI5/6000)</f>
        <v>3</v>
      </c>
      <c r="AL5" s="3">
        <f>INT(AI5/100-AK5*60)</f>
        <v>18</v>
      </c>
      <c r="AM5" s="43">
        <f>AI5-AK5*6000-AL5*100</f>
        <v>0</v>
      </c>
      <c r="AN5" s="33" t="s">
        <v>12</v>
      </c>
    </row>
    <row r="6" spans="1:40" ht="14.25">
      <c r="A6" s="33">
        <v>5</v>
      </c>
      <c r="B6" s="3" t="s">
        <v>0</v>
      </c>
      <c r="C6" s="43">
        <v>0</v>
      </c>
      <c r="D6" s="43">
        <v>29</v>
      </c>
      <c r="E6" s="43">
        <v>38</v>
      </c>
      <c r="F6" s="43">
        <v>0</v>
      </c>
      <c r="G6" s="43">
        <v>32</v>
      </c>
      <c r="H6" s="43">
        <v>19</v>
      </c>
      <c r="I6" s="43">
        <f aca="true" t="shared" si="1" ref="I6:I25">E6+D6*100+C6*6000+H6+G6*100+F6*6000</f>
        <v>6157</v>
      </c>
      <c r="J6" s="43">
        <f aca="true" t="shared" si="2" ref="J6:J25">INT(I6/6000)</f>
        <v>1</v>
      </c>
      <c r="K6" s="43">
        <f aca="true" t="shared" si="3" ref="K6:K25">INT(I6/100-J6*60)</f>
        <v>1</v>
      </c>
      <c r="L6" s="43">
        <f aca="true" t="shared" si="4" ref="L6:L25">I6-J6*6000-K6*100</f>
        <v>57</v>
      </c>
      <c r="M6" s="4" t="str">
        <f aca="true" t="shared" si="5" ref="M6:M20">J6&amp;":"&amp;LEFT(IF(K6&lt;10,"0","")&amp;(K6+L6/100+0.0001),5)</f>
        <v>1:01,57</v>
      </c>
      <c r="N6" s="3">
        <v>26</v>
      </c>
      <c r="O6" s="3">
        <v>31</v>
      </c>
      <c r="P6" s="3">
        <v>21</v>
      </c>
      <c r="Q6" s="3">
        <v>69</v>
      </c>
      <c r="R6" s="3">
        <f>N6*100+O6+P6*100+Q6</f>
        <v>4800</v>
      </c>
      <c r="S6" s="43">
        <f>INT(R6/6000)</f>
        <v>0</v>
      </c>
      <c r="T6" s="3">
        <f>INT(R6/100-S6*60)</f>
        <v>48</v>
      </c>
      <c r="U6" s="43">
        <f>R6-S6*6000-T6*100</f>
        <v>0</v>
      </c>
      <c r="V6" s="3"/>
      <c r="W6" s="3"/>
      <c r="X6" s="3"/>
      <c r="Y6" s="3"/>
      <c r="Z6" s="3"/>
      <c r="AA6" s="4" t="str">
        <f t="shared" si="0"/>
        <v>0:48,00</v>
      </c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4.25">
      <c r="A7" s="33">
        <v>6</v>
      </c>
      <c r="B7" s="3" t="s">
        <v>3</v>
      </c>
      <c r="C7" s="43">
        <v>0</v>
      </c>
      <c r="D7" s="43">
        <v>37</v>
      </c>
      <c r="E7" s="43">
        <v>97</v>
      </c>
      <c r="F7" s="43">
        <v>0</v>
      </c>
      <c r="G7" s="43">
        <v>33</v>
      </c>
      <c r="H7" s="43">
        <v>3</v>
      </c>
      <c r="I7" s="43">
        <f t="shared" si="1"/>
        <v>7100</v>
      </c>
      <c r="J7" s="43">
        <f t="shared" si="2"/>
        <v>1</v>
      </c>
      <c r="K7" s="43">
        <f t="shared" si="3"/>
        <v>11</v>
      </c>
      <c r="L7" s="43">
        <f t="shared" si="4"/>
        <v>0</v>
      </c>
      <c r="M7" s="4" t="str">
        <f t="shared" si="5"/>
        <v>1:11,00</v>
      </c>
      <c r="N7" s="3">
        <v>41</v>
      </c>
      <c r="O7" s="3">
        <v>0</v>
      </c>
      <c r="P7" s="3">
        <v>25</v>
      </c>
      <c r="Q7" s="3">
        <v>40</v>
      </c>
      <c r="R7" s="3">
        <f>N7*100+O7+P7*100+Q7</f>
        <v>6640</v>
      </c>
      <c r="S7" s="43">
        <f>INT(R7/6000)</f>
        <v>1</v>
      </c>
      <c r="T7" s="3">
        <f>INT(R7/100-S7*60)</f>
        <v>6</v>
      </c>
      <c r="U7" s="43">
        <f>R7-S7*6000-T7*100</f>
        <v>40</v>
      </c>
      <c r="V7" s="3"/>
      <c r="W7" s="3"/>
      <c r="X7" s="3"/>
      <c r="Y7" s="3"/>
      <c r="Z7" s="3"/>
      <c r="AA7" s="4" t="str">
        <f t="shared" si="0"/>
        <v>1:06,40</v>
      </c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4.25">
      <c r="A8" s="33">
        <v>7</v>
      </c>
      <c r="B8" s="3" t="s">
        <v>1</v>
      </c>
      <c r="C8" s="43">
        <v>0</v>
      </c>
      <c r="D8" s="43">
        <v>36</v>
      </c>
      <c r="E8" s="43">
        <v>16</v>
      </c>
      <c r="F8" s="43">
        <v>0</v>
      </c>
      <c r="G8" s="43">
        <v>30</v>
      </c>
      <c r="H8" s="43">
        <v>60</v>
      </c>
      <c r="I8" s="43">
        <f t="shared" si="1"/>
        <v>6676</v>
      </c>
      <c r="J8" s="43">
        <f t="shared" si="2"/>
        <v>1</v>
      </c>
      <c r="K8" s="43">
        <f t="shared" si="3"/>
        <v>6</v>
      </c>
      <c r="L8" s="43">
        <f t="shared" si="4"/>
        <v>76</v>
      </c>
      <c r="M8" s="4" t="str">
        <f t="shared" si="5"/>
        <v>1:06,76</v>
      </c>
      <c r="N8" s="3">
        <v>99</v>
      </c>
      <c r="O8" s="3">
        <v>0</v>
      </c>
      <c r="P8" s="3">
        <v>27</v>
      </c>
      <c r="Q8" s="3">
        <v>37</v>
      </c>
      <c r="R8" s="3">
        <f>N8*100+O8+P8*100+Q8</f>
        <v>12637</v>
      </c>
      <c r="S8" s="43">
        <f>INT(R8/6000)</f>
        <v>2</v>
      </c>
      <c r="T8" s="3">
        <f>INT(R8/100-S8*60)</f>
        <v>6</v>
      </c>
      <c r="U8" s="43">
        <f>R8-S8*6000-T8*100</f>
        <v>37</v>
      </c>
      <c r="V8" s="3"/>
      <c r="W8" s="3"/>
      <c r="X8" s="3"/>
      <c r="Y8" s="3"/>
      <c r="Z8" s="3"/>
      <c r="AA8" s="4" t="s">
        <v>12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4.25">
      <c r="A9" s="33">
        <v>8</v>
      </c>
      <c r="B9" s="3" t="s">
        <v>38</v>
      </c>
      <c r="C9" s="43">
        <v>0</v>
      </c>
      <c r="D9" s="43">
        <v>32</v>
      </c>
      <c r="E9" s="43">
        <v>53</v>
      </c>
      <c r="F9" s="43">
        <v>0</v>
      </c>
      <c r="G9" s="43">
        <v>35</v>
      </c>
      <c r="H9" s="43">
        <v>53</v>
      </c>
      <c r="I9" s="43">
        <f t="shared" si="1"/>
        <v>6806</v>
      </c>
      <c r="J9" s="43">
        <f t="shared" si="2"/>
        <v>1</v>
      </c>
      <c r="K9" s="43">
        <f t="shared" si="3"/>
        <v>8</v>
      </c>
      <c r="L9" s="43">
        <f t="shared" si="4"/>
        <v>6</v>
      </c>
      <c r="M9" s="4" t="str">
        <f t="shared" si="5"/>
        <v>1:08,06</v>
      </c>
      <c r="N9" s="3">
        <v>99</v>
      </c>
      <c r="O9" s="3">
        <v>0</v>
      </c>
      <c r="P9" s="3">
        <v>28</v>
      </c>
      <c r="Q9" s="3">
        <v>69</v>
      </c>
      <c r="R9" s="3">
        <f>N9*100+O9+P9*100+Q9</f>
        <v>12769</v>
      </c>
      <c r="S9" s="43">
        <f>INT(R9/6000)</f>
        <v>2</v>
      </c>
      <c r="T9" s="3">
        <f>INT(R9/100-S9*60)</f>
        <v>7</v>
      </c>
      <c r="U9" s="43">
        <f>R9-S9*6000-T9*100</f>
        <v>69</v>
      </c>
      <c r="V9" s="3"/>
      <c r="W9" s="3"/>
      <c r="X9" s="3"/>
      <c r="Y9" s="3"/>
      <c r="Z9" s="3"/>
      <c r="AA9" s="4" t="s">
        <v>12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4.25">
      <c r="A10" s="33">
        <v>9</v>
      </c>
      <c r="B10" s="3" t="s">
        <v>33</v>
      </c>
      <c r="C10" s="43">
        <v>0</v>
      </c>
      <c r="D10" s="43">
        <v>37</v>
      </c>
      <c r="E10" s="43">
        <v>34</v>
      </c>
      <c r="F10" s="43">
        <v>0</v>
      </c>
      <c r="G10" s="43">
        <v>34</v>
      </c>
      <c r="H10" s="43">
        <v>69</v>
      </c>
      <c r="I10" s="43">
        <f t="shared" si="1"/>
        <v>7203</v>
      </c>
      <c r="J10" s="43">
        <f t="shared" si="2"/>
        <v>1</v>
      </c>
      <c r="K10" s="43">
        <f t="shared" si="3"/>
        <v>12</v>
      </c>
      <c r="L10" s="43">
        <f t="shared" si="4"/>
        <v>3</v>
      </c>
      <c r="M10" s="4" t="str">
        <f t="shared" si="5"/>
        <v>1:12,03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4.25">
      <c r="A11" s="33">
        <v>10</v>
      </c>
      <c r="B11" s="3" t="s">
        <v>41</v>
      </c>
      <c r="C11" s="43">
        <v>0</v>
      </c>
      <c r="D11" s="43">
        <v>43</v>
      </c>
      <c r="E11" s="43">
        <v>32</v>
      </c>
      <c r="F11" s="43">
        <v>0</v>
      </c>
      <c r="G11" s="43">
        <v>32</v>
      </c>
      <c r="H11" s="43">
        <v>50</v>
      </c>
      <c r="I11" s="43">
        <f t="shared" si="1"/>
        <v>7582</v>
      </c>
      <c r="J11" s="43">
        <f t="shared" si="2"/>
        <v>1</v>
      </c>
      <c r="K11" s="43">
        <f t="shared" si="3"/>
        <v>15</v>
      </c>
      <c r="L11" s="43">
        <f t="shared" si="4"/>
        <v>82</v>
      </c>
      <c r="M11" s="4" t="str">
        <f t="shared" si="5"/>
        <v>1:15,82</v>
      </c>
      <c r="N11" s="3"/>
      <c r="O11" s="3"/>
      <c r="P11" s="3"/>
      <c r="Q11" s="3"/>
      <c r="R11" s="3"/>
      <c r="S11" s="43"/>
      <c r="T11" s="3"/>
      <c r="U11" s="43"/>
      <c r="V11" s="3"/>
      <c r="W11" s="3"/>
      <c r="X11" s="3"/>
      <c r="Y11" s="3"/>
      <c r="Z11" s="3"/>
      <c r="AA11" s="4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4.25">
      <c r="A12" s="33">
        <v>11</v>
      </c>
      <c r="B12" s="3" t="s">
        <v>34</v>
      </c>
      <c r="C12" s="43">
        <v>0</v>
      </c>
      <c r="D12" s="43">
        <v>51</v>
      </c>
      <c r="E12" s="43">
        <v>78</v>
      </c>
      <c r="F12" s="43">
        <v>0</v>
      </c>
      <c r="G12" s="43">
        <v>31</v>
      </c>
      <c r="H12" s="43">
        <v>56</v>
      </c>
      <c r="I12" s="43">
        <f t="shared" si="1"/>
        <v>8334</v>
      </c>
      <c r="J12" s="43">
        <f t="shared" si="2"/>
        <v>1</v>
      </c>
      <c r="K12" s="43">
        <f t="shared" si="3"/>
        <v>23</v>
      </c>
      <c r="L12" s="43">
        <f t="shared" si="4"/>
        <v>34</v>
      </c>
      <c r="M12" s="4" t="str">
        <f t="shared" si="5"/>
        <v>1:23,34</v>
      </c>
      <c r="N12" s="3"/>
      <c r="O12" s="3"/>
      <c r="P12" s="3"/>
      <c r="Q12" s="3"/>
      <c r="R12" s="3"/>
      <c r="S12" s="43"/>
      <c r="T12" s="3"/>
      <c r="U12" s="43"/>
      <c r="V12" s="3"/>
      <c r="W12" s="3"/>
      <c r="X12" s="3"/>
      <c r="Y12" s="3"/>
      <c r="Z12" s="3"/>
      <c r="AA12" s="4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4.25">
      <c r="A13" s="33">
        <v>12</v>
      </c>
      <c r="B13" s="3" t="s">
        <v>44</v>
      </c>
      <c r="C13" s="43">
        <v>0</v>
      </c>
      <c r="D13" s="43">
        <v>56</v>
      </c>
      <c r="E13" s="43">
        <v>75</v>
      </c>
      <c r="F13" s="43">
        <v>0</v>
      </c>
      <c r="G13" s="43">
        <v>39</v>
      </c>
      <c r="H13" s="43">
        <v>60</v>
      </c>
      <c r="I13" s="43">
        <f t="shared" si="1"/>
        <v>9635</v>
      </c>
      <c r="J13" s="43">
        <f t="shared" si="2"/>
        <v>1</v>
      </c>
      <c r="K13" s="43">
        <f t="shared" si="3"/>
        <v>36</v>
      </c>
      <c r="L13" s="43">
        <f t="shared" si="4"/>
        <v>35</v>
      </c>
      <c r="M13" s="4" t="str">
        <f t="shared" si="5"/>
        <v>1:36,35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4.25">
      <c r="A14" s="33">
        <v>13</v>
      </c>
      <c r="B14" s="3" t="s">
        <v>64</v>
      </c>
      <c r="C14" s="43">
        <v>1</v>
      </c>
      <c r="D14" s="43">
        <v>42</v>
      </c>
      <c r="E14" s="43">
        <v>97</v>
      </c>
      <c r="F14" s="43">
        <v>0</v>
      </c>
      <c r="G14" s="43">
        <v>48</v>
      </c>
      <c r="H14" s="43">
        <v>80</v>
      </c>
      <c r="I14" s="43">
        <f t="shared" si="1"/>
        <v>15177</v>
      </c>
      <c r="J14" s="43">
        <f t="shared" si="2"/>
        <v>2</v>
      </c>
      <c r="K14" s="43">
        <f t="shared" si="3"/>
        <v>31</v>
      </c>
      <c r="L14" s="43">
        <f t="shared" si="4"/>
        <v>77</v>
      </c>
      <c r="M14" s="4" t="str">
        <f t="shared" si="5"/>
        <v>2:31,77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4.25">
      <c r="A15" s="33">
        <v>14</v>
      </c>
      <c r="B15" s="3" t="s">
        <v>36</v>
      </c>
      <c r="C15" s="43">
        <v>1</v>
      </c>
      <c r="D15" s="43">
        <v>33</v>
      </c>
      <c r="E15" s="43">
        <v>0</v>
      </c>
      <c r="F15" s="43">
        <v>1</v>
      </c>
      <c r="G15" s="43">
        <v>21</v>
      </c>
      <c r="H15" s="43">
        <v>0</v>
      </c>
      <c r="I15" s="43">
        <f t="shared" si="1"/>
        <v>17400</v>
      </c>
      <c r="J15" s="43">
        <f t="shared" si="2"/>
        <v>2</v>
      </c>
      <c r="K15" s="43">
        <f t="shared" si="3"/>
        <v>54</v>
      </c>
      <c r="L15" s="43">
        <f t="shared" si="4"/>
        <v>0</v>
      </c>
      <c r="M15" s="4" t="str">
        <f t="shared" si="5"/>
        <v>2:54,00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14.25">
      <c r="A16" s="33">
        <v>15</v>
      </c>
      <c r="B16" s="3" t="s">
        <v>62</v>
      </c>
      <c r="C16" s="43">
        <v>1</v>
      </c>
      <c r="D16" s="43">
        <v>29</v>
      </c>
      <c r="E16" s="43">
        <v>30</v>
      </c>
      <c r="F16" s="43">
        <v>1</v>
      </c>
      <c r="G16" s="43">
        <v>26</v>
      </c>
      <c r="H16" s="43">
        <v>50</v>
      </c>
      <c r="I16" s="43">
        <f t="shared" si="1"/>
        <v>17580</v>
      </c>
      <c r="J16" s="43">
        <f t="shared" si="2"/>
        <v>2</v>
      </c>
      <c r="K16" s="43">
        <f t="shared" si="3"/>
        <v>55</v>
      </c>
      <c r="L16" s="43">
        <f t="shared" si="4"/>
        <v>80</v>
      </c>
      <c r="M16" s="4" t="str">
        <f t="shared" si="5"/>
        <v>2:55,80</v>
      </c>
      <c r="N16" s="3"/>
      <c r="O16" s="3"/>
      <c r="P16" s="3"/>
      <c r="Q16" s="3"/>
      <c r="R16" s="3"/>
      <c r="S16" s="43"/>
      <c r="T16" s="3"/>
      <c r="U16" s="43"/>
      <c r="V16" s="3"/>
      <c r="W16" s="3"/>
      <c r="X16" s="3"/>
      <c r="Y16" s="3"/>
      <c r="Z16" s="3"/>
      <c r="AA16" s="4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4.25">
      <c r="A17" s="33">
        <v>16</v>
      </c>
      <c r="B17" s="3" t="s">
        <v>65</v>
      </c>
      <c r="C17" s="43">
        <v>1</v>
      </c>
      <c r="D17" s="43">
        <v>31</v>
      </c>
      <c r="E17" s="43">
        <v>7</v>
      </c>
      <c r="F17" s="43">
        <v>1</v>
      </c>
      <c r="G17" s="43">
        <v>31</v>
      </c>
      <c r="H17" s="43">
        <v>38</v>
      </c>
      <c r="I17" s="43">
        <f t="shared" si="1"/>
        <v>18245</v>
      </c>
      <c r="J17" s="43">
        <f t="shared" si="2"/>
        <v>3</v>
      </c>
      <c r="K17" s="43">
        <f t="shared" si="3"/>
        <v>2</v>
      </c>
      <c r="L17" s="43">
        <f t="shared" si="4"/>
        <v>45</v>
      </c>
      <c r="M17" s="4" t="str">
        <f t="shared" si="5"/>
        <v>3:02,45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14.25">
      <c r="A18" s="33">
        <v>17</v>
      </c>
      <c r="B18" s="3" t="s">
        <v>63</v>
      </c>
      <c r="C18" s="43">
        <v>1</v>
      </c>
      <c r="D18" s="43">
        <v>35</v>
      </c>
      <c r="E18" s="43">
        <v>43</v>
      </c>
      <c r="F18" s="43">
        <v>1</v>
      </c>
      <c r="G18" s="43">
        <v>56</v>
      </c>
      <c r="H18" s="43">
        <v>70</v>
      </c>
      <c r="I18" s="43">
        <f t="shared" si="1"/>
        <v>21213</v>
      </c>
      <c r="J18" s="43">
        <f t="shared" si="2"/>
        <v>3</v>
      </c>
      <c r="K18" s="43">
        <f t="shared" si="3"/>
        <v>32</v>
      </c>
      <c r="L18" s="43">
        <f t="shared" si="4"/>
        <v>13</v>
      </c>
      <c r="M18" s="4" t="str">
        <f t="shared" si="5"/>
        <v>3:32,13</v>
      </c>
      <c r="N18" s="3"/>
      <c r="O18" s="3"/>
      <c r="P18" s="3"/>
      <c r="Q18" s="3"/>
      <c r="R18" s="3"/>
      <c r="S18" s="44"/>
      <c r="T18" s="44"/>
      <c r="U18" s="44"/>
      <c r="V18" s="3"/>
      <c r="W18" s="3"/>
      <c r="X18" s="3"/>
      <c r="Y18" s="3"/>
      <c r="Z18" s="3"/>
      <c r="AA18" s="3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4.25">
      <c r="A19" s="33">
        <v>18</v>
      </c>
      <c r="B19" s="3" t="s">
        <v>35</v>
      </c>
      <c r="C19" s="43">
        <v>2</v>
      </c>
      <c r="D19" s="43">
        <v>13</v>
      </c>
      <c r="E19" s="43">
        <v>55</v>
      </c>
      <c r="F19" s="43">
        <v>1</v>
      </c>
      <c r="G19" s="43">
        <v>45</v>
      </c>
      <c r="H19" s="43">
        <v>41</v>
      </c>
      <c r="I19" s="43">
        <f t="shared" si="1"/>
        <v>23896</v>
      </c>
      <c r="J19" s="43">
        <f t="shared" si="2"/>
        <v>3</v>
      </c>
      <c r="K19" s="43">
        <f t="shared" si="3"/>
        <v>58</v>
      </c>
      <c r="L19" s="43">
        <f t="shared" si="4"/>
        <v>96</v>
      </c>
      <c r="M19" s="4" t="str">
        <f t="shared" si="5"/>
        <v>3:58,96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4.25">
      <c r="A20" s="33">
        <v>19</v>
      </c>
      <c r="B20" s="3" t="s">
        <v>67</v>
      </c>
      <c r="C20" s="43">
        <v>1</v>
      </c>
      <c r="D20" s="43">
        <v>54</v>
      </c>
      <c r="E20" s="43">
        <v>0</v>
      </c>
      <c r="F20" s="43">
        <v>2</v>
      </c>
      <c r="G20" s="43">
        <v>39</v>
      </c>
      <c r="H20" s="43">
        <v>15</v>
      </c>
      <c r="I20" s="43">
        <f t="shared" si="1"/>
        <v>27315</v>
      </c>
      <c r="J20" s="43">
        <f t="shared" si="2"/>
        <v>4</v>
      </c>
      <c r="K20" s="43">
        <f t="shared" si="3"/>
        <v>33</v>
      </c>
      <c r="L20" s="43">
        <f t="shared" si="4"/>
        <v>15</v>
      </c>
      <c r="M20" s="4" t="str">
        <f t="shared" si="5"/>
        <v>4:33,15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4.25">
      <c r="A21" s="33">
        <v>20</v>
      </c>
      <c r="B21" s="3" t="s">
        <v>2</v>
      </c>
      <c r="C21" s="43">
        <v>0</v>
      </c>
      <c r="D21" s="43">
        <v>20</v>
      </c>
      <c r="E21" s="43">
        <v>0</v>
      </c>
      <c r="F21" s="43">
        <v>99</v>
      </c>
      <c r="G21" s="43">
        <v>0</v>
      </c>
      <c r="H21" s="43">
        <v>0</v>
      </c>
      <c r="I21" s="43">
        <f t="shared" si="1"/>
        <v>596000</v>
      </c>
      <c r="J21" s="43">
        <f t="shared" si="2"/>
        <v>99</v>
      </c>
      <c r="K21" s="43">
        <f t="shared" si="3"/>
        <v>20</v>
      </c>
      <c r="L21" s="43">
        <f t="shared" si="4"/>
        <v>0</v>
      </c>
      <c r="M21" s="4" t="s">
        <v>12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4.25">
      <c r="A22" s="33">
        <v>20</v>
      </c>
      <c r="B22" s="3" t="s">
        <v>8</v>
      </c>
      <c r="C22" s="43">
        <v>99</v>
      </c>
      <c r="D22" s="43">
        <v>0</v>
      </c>
      <c r="E22" s="43">
        <v>0</v>
      </c>
      <c r="F22" s="43">
        <v>0</v>
      </c>
      <c r="G22" s="43">
        <v>20</v>
      </c>
      <c r="H22" s="43">
        <v>12</v>
      </c>
      <c r="I22" s="43">
        <f t="shared" si="1"/>
        <v>596012</v>
      </c>
      <c r="J22" s="43">
        <f t="shared" si="2"/>
        <v>99</v>
      </c>
      <c r="K22" s="43">
        <f t="shared" si="3"/>
        <v>20</v>
      </c>
      <c r="L22" s="43">
        <f t="shared" si="4"/>
        <v>12</v>
      </c>
      <c r="M22" s="4" t="s">
        <v>12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4.25">
      <c r="A23" s="33">
        <v>20</v>
      </c>
      <c r="B23" s="3" t="s">
        <v>68</v>
      </c>
      <c r="C23" s="43">
        <v>0</v>
      </c>
      <c r="D23" s="43">
        <v>41</v>
      </c>
      <c r="E23" s="43">
        <v>74</v>
      </c>
      <c r="F23" s="43">
        <v>99</v>
      </c>
      <c r="G23" s="43">
        <v>0</v>
      </c>
      <c r="H23" s="43">
        <v>0</v>
      </c>
      <c r="I23" s="43">
        <f t="shared" si="1"/>
        <v>598174</v>
      </c>
      <c r="J23" s="43">
        <f t="shared" si="2"/>
        <v>99</v>
      </c>
      <c r="K23" s="43">
        <f t="shared" si="3"/>
        <v>41</v>
      </c>
      <c r="L23" s="43">
        <f t="shared" si="4"/>
        <v>74</v>
      </c>
      <c r="M23" s="4" t="s">
        <v>12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4.25">
      <c r="A24" s="33">
        <v>20</v>
      </c>
      <c r="B24" s="3" t="s">
        <v>6</v>
      </c>
      <c r="C24" s="43">
        <v>99</v>
      </c>
      <c r="D24" s="43">
        <v>0</v>
      </c>
      <c r="E24" s="43">
        <v>0</v>
      </c>
      <c r="F24" s="43">
        <v>0</v>
      </c>
      <c r="G24" s="43">
        <v>56</v>
      </c>
      <c r="H24" s="43">
        <v>97</v>
      </c>
      <c r="I24" s="43">
        <f t="shared" si="1"/>
        <v>599697</v>
      </c>
      <c r="J24" s="43">
        <f t="shared" si="2"/>
        <v>99</v>
      </c>
      <c r="K24" s="43">
        <f t="shared" si="3"/>
        <v>56</v>
      </c>
      <c r="L24" s="43">
        <f t="shared" si="4"/>
        <v>97</v>
      </c>
      <c r="M24" s="4" t="s">
        <v>12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4.25">
      <c r="A25" s="33">
        <v>20</v>
      </c>
      <c r="B25" s="3" t="s">
        <v>66</v>
      </c>
      <c r="C25" s="43">
        <v>99</v>
      </c>
      <c r="D25" s="43">
        <v>0</v>
      </c>
      <c r="E25" s="43">
        <v>0</v>
      </c>
      <c r="F25" s="43">
        <v>1</v>
      </c>
      <c r="G25" s="43">
        <v>44</v>
      </c>
      <c r="H25" s="43">
        <v>32</v>
      </c>
      <c r="I25" s="43">
        <f t="shared" si="1"/>
        <v>604432</v>
      </c>
      <c r="J25" s="43">
        <f t="shared" si="2"/>
        <v>100</v>
      </c>
      <c r="K25" s="43">
        <f t="shared" si="3"/>
        <v>44</v>
      </c>
      <c r="L25" s="43">
        <f t="shared" si="4"/>
        <v>32</v>
      </c>
      <c r="M25" s="4" t="s">
        <v>12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</sheetData>
  <sheetProtection/>
  <mergeCells count="4">
    <mergeCell ref="AK1:AM1"/>
    <mergeCell ref="J1:L1"/>
    <mergeCell ref="S1:U1"/>
    <mergeCell ref="AB1:A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2" bestFit="1" customWidth="1"/>
    <col min="2" max="2" width="25.00390625" style="0" bestFit="1" customWidth="1"/>
    <col min="3" max="8" width="6.8515625" style="0" hidden="1" customWidth="1"/>
    <col min="9" max="9" width="7.421875" style="0" hidden="1" customWidth="1"/>
    <col min="10" max="10" width="2.00390625" style="0" hidden="1" customWidth="1"/>
    <col min="11" max="12" width="3.00390625" style="0" hidden="1" customWidth="1"/>
    <col min="13" max="13" width="13.7109375" style="0" bestFit="1" customWidth="1"/>
    <col min="14" max="20" width="8.28125" style="0" hidden="1" customWidth="1"/>
    <col min="21" max="23" width="3.00390625" style="0" hidden="1" customWidth="1"/>
    <col min="24" max="30" width="6.7109375" style="0" hidden="1" customWidth="1"/>
    <col min="31" max="31" width="10.7109375" style="0" bestFit="1" customWidth="1"/>
    <col min="32" max="32" width="3.140625" style="0" hidden="1" customWidth="1"/>
    <col min="33" max="34" width="3.00390625" style="0" hidden="1" customWidth="1"/>
    <col min="35" max="41" width="7.00390625" style="0" hidden="1" customWidth="1"/>
    <col min="42" max="42" width="10.7109375" style="0" bestFit="1" customWidth="1"/>
    <col min="43" max="45" width="3.00390625" style="0" hidden="1" customWidth="1"/>
  </cols>
  <sheetData>
    <row r="1" spans="1:46" ht="14.25">
      <c r="A1" s="33" t="s">
        <v>17</v>
      </c>
      <c r="B1" s="33" t="s">
        <v>32</v>
      </c>
      <c r="C1" s="3"/>
      <c r="D1" s="3"/>
      <c r="E1" s="3"/>
      <c r="F1" s="3"/>
      <c r="G1" s="3"/>
      <c r="H1" s="3"/>
      <c r="I1" s="3"/>
      <c r="J1" s="34"/>
      <c r="K1" s="34"/>
      <c r="L1" s="34"/>
      <c r="M1" s="33" t="s">
        <v>13</v>
      </c>
      <c r="N1" s="33"/>
      <c r="O1" s="3"/>
      <c r="P1" s="3"/>
      <c r="Q1" s="3"/>
      <c r="R1" s="3"/>
      <c r="S1" s="3"/>
      <c r="T1" s="3"/>
      <c r="U1" s="34"/>
      <c r="V1" s="34"/>
      <c r="W1" s="34"/>
      <c r="X1" s="33"/>
      <c r="Y1" s="3"/>
      <c r="Z1" s="3"/>
      <c r="AA1" s="3"/>
      <c r="AB1" s="3"/>
      <c r="AC1" s="3"/>
      <c r="AD1" s="3"/>
      <c r="AE1" s="33" t="s">
        <v>14</v>
      </c>
      <c r="AF1" s="34"/>
      <c r="AG1" s="34"/>
      <c r="AH1" s="34"/>
      <c r="AI1" s="33"/>
      <c r="AJ1" s="3"/>
      <c r="AK1" s="3"/>
      <c r="AL1" s="3"/>
      <c r="AM1" s="3"/>
      <c r="AN1" s="3"/>
      <c r="AO1" s="3"/>
      <c r="AP1" s="33" t="s">
        <v>15</v>
      </c>
      <c r="AQ1" s="34" t="s">
        <v>16</v>
      </c>
      <c r="AR1" s="34"/>
      <c r="AS1" s="34"/>
      <c r="AT1" s="33" t="s">
        <v>16</v>
      </c>
    </row>
    <row r="2" spans="1:46" ht="14.25">
      <c r="A2" s="33">
        <v>1</v>
      </c>
      <c r="B2" s="3" t="s">
        <v>46</v>
      </c>
      <c r="C2" s="42">
        <v>0</v>
      </c>
      <c r="D2" s="42">
        <v>56</v>
      </c>
      <c r="E2" s="42">
        <v>88</v>
      </c>
      <c r="F2" s="43">
        <v>0</v>
      </c>
      <c r="G2" s="43">
        <v>59</v>
      </c>
      <c r="H2" s="43">
        <v>31</v>
      </c>
      <c r="I2" s="43">
        <f>E2+D2*100+C2*6000+H2+G2*100+F2*6000</f>
        <v>11619</v>
      </c>
      <c r="J2" s="43">
        <f>INT(I2/6000)</f>
        <v>1</v>
      </c>
      <c r="K2" s="43">
        <f>INT(I2/100-J2*60)</f>
        <v>56</v>
      </c>
      <c r="L2" s="43">
        <f>I2-J2*6000-K2*100</f>
        <v>19</v>
      </c>
      <c r="M2" s="4" t="str">
        <f>J2&amp;":"&amp;LEFT(IF(K2&lt;10,"0","")&amp;(K2+L2/100+0.0001),5)</f>
        <v>1:56,19</v>
      </c>
      <c r="N2" s="4">
        <v>1</v>
      </c>
      <c r="O2" s="3">
        <v>32</v>
      </c>
      <c r="P2" s="3">
        <v>50</v>
      </c>
      <c r="Q2" s="3">
        <v>1</v>
      </c>
      <c r="R2" s="3">
        <v>1</v>
      </c>
      <c r="S2" s="3">
        <v>50</v>
      </c>
      <c r="T2" s="3">
        <f>N2*6000+O2*100+P2+Q2*6000+R2*100+S2</f>
        <v>15400</v>
      </c>
      <c r="U2" s="43">
        <f>INT(T2/6000)</f>
        <v>2</v>
      </c>
      <c r="V2" s="3">
        <f>INT(T2/100-U2*60)</f>
        <v>34</v>
      </c>
      <c r="W2" s="43">
        <f>T2-U2*6000-V2*100</f>
        <v>0</v>
      </c>
      <c r="X2" s="43">
        <v>0</v>
      </c>
      <c r="Y2" s="3">
        <v>50</v>
      </c>
      <c r="Z2" s="3">
        <v>81</v>
      </c>
      <c r="AA2" s="3">
        <v>1</v>
      </c>
      <c r="AB2" s="3">
        <v>0</v>
      </c>
      <c r="AC2" s="3">
        <v>84</v>
      </c>
      <c r="AD2" s="3">
        <f>X2*6000+Y2*100+Z2+AA2*6000+AB2*100+AC2</f>
        <v>11165</v>
      </c>
      <c r="AE2" s="4" t="str">
        <f>U2&amp;":"&amp;LEFT(IF(V2&lt;10,"0","")&amp;(V2+W2/100+0.0001),5)</f>
        <v>2:34,00</v>
      </c>
      <c r="AF2" s="43">
        <f>INT(AD2/6000)</f>
        <v>1</v>
      </c>
      <c r="AG2" s="3">
        <f>INT(AD2/100-AF2*60)</f>
        <v>51</v>
      </c>
      <c r="AH2" s="43">
        <f>AD2-AF2*6000-AG2*100</f>
        <v>65</v>
      </c>
      <c r="AI2" s="43">
        <v>0</v>
      </c>
      <c r="AJ2" s="3">
        <v>47</v>
      </c>
      <c r="AK2" s="3">
        <v>94</v>
      </c>
      <c r="AL2" s="3">
        <v>0</v>
      </c>
      <c r="AM2" s="3">
        <v>51</v>
      </c>
      <c r="AN2" s="3">
        <v>22</v>
      </c>
      <c r="AO2" s="3">
        <f>AI2*6000+AJ2*100+AK2+AL2*6000+AM2*100+AN2</f>
        <v>9916</v>
      </c>
      <c r="AP2" s="4" t="str">
        <f>AF2&amp;":"&amp;LEFT(IF(AG2&lt;10,"0","")&amp;(AG2+AH2/100+0.0001),5)</f>
        <v>1:51,65</v>
      </c>
      <c r="AQ2" s="43">
        <f>INT(AO2/6000)</f>
        <v>1</v>
      </c>
      <c r="AR2" s="3">
        <f>INT(AO2/100-AQ2*60)</f>
        <v>39</v>
      </c>
      <c r="AS2" s="43">
        <f>AO2-AQ2*6000-AR2*100</f>
        <v>16</v>
      </c>
      <c r="AT2" s="33" t="str">
        <f>AQ2&amp;":"&amp;LEFT(IF(AR2&lt;10,"0","")&amp;(AR2+AS2/100+0.0001),5)</f>
        <v>1:39,16</v>
      </c>
    </row>
    <row r="3" spans="1:46" ht="14.25">
      <c r="A3" s="33">
        <v>2</v>
      </c>
      <c r="B3" s="3" t="s">
        <v>53</v>
      </c>
      <c r="C3" s="43">
        <v>1</v>
      </c>
      <c r="D3" s="43">
        <v>46</v>
      </c>
      <c r="E3" s="43">
        <v>36</v>
      </c>
      <c r="F3" s="43">
        <v>1</v>
      </c>
      <c r="G3" s="43">
        <v>36</v>
      </c>
      <c r="H3" s="43">
        <v>16</v>
      </c>
      <c r="I3" s="43">
        <f>E3+D3*100+C3*6000+H3+G3*100+F3*6000</f>
        <v>20252</v>
      </c>
      <c r="J3" s="43">
        <f>INT(I3/6000)</f>
        <v>3</v>
      </c>
      <c r="K3" s="43">
        <f>INT(I3/100-J3*60)</f>
        <v>22</v>
      </c>
      <c r="L3" s="43">
        <f>I3-J3*6000-K3*100</f>
        <v>52</v>
      </c>
      <c r="M3" s="4" t="str">
        <f>J3&amp;":"&amp;LEFT(IF(K3&lt;10,"0","")&amp;(K3+L3/100+0.0001),5)</f>
        <v>3:22,52</v>
      </c>
      <c r="N3" s="4">
        <v>1</v>
      </c>
      <c r="O3" s="3">
        <v>17</v>
      </c>
      <c r="P3" s="3">
        <v>32</v>
      </c>
      <c r="Q3" s="3">
        <v>0</v>
      </c>
      <c r="R3" s="3">
        <v>48</v>
      </c>
      <c r="S3" s="3">
        <v>88</v>
      </c>
      <c r="T3" s="3">
        <f>N3*6000+O3*100+P3+Q3*6000+R3*100+S3</f>
        <v>12620</v>
      </c>
      <c r="U3" s="43">
        <f>INT(T3/6000)</f>
        <v>2</v>
      </c>
      <c r="V3" s="3">
        <f>INT(T3/100-U3*60)</f>
        <v>6</v>
      </c>
      <c r="W3" s="43">
        <f>T3-U3*6000-V3*100</f>
        <v>20</v>
      </c>
      <c r="X3" s="43">
        <v>0</v>
      </c>
      <c r="Y3" s="3">
        <v>53</v>
      </c>
      <c r="Z3" s="3">
        <v>34</v>
      </c>
      <c r="AA3" s="3">
        <v>0</v>
      </c>
      <c r="AB3" s="3">
        <v>47</v>
      </c>
      <c r="AC3" s="3">
        <v>47</v>
      </c>
      <c r="AD3" s="3">
        <f>X3*6000+Y3*100+Z3+AA3*6000+AB3*100+AC3</f>
        <v>10081</v>
      </c>
      <c r="AE3" s="4" t="str">
        <f>U3&amp;":"&amp;LEFT(IF(V3&lt;10,"0","")&amp;(V3+W3/100+0.0001),5)</f>
        <v>2:06,20</v>
      </c>
      <c r="AF3" s="43">
        <f>INT(AD3/6000)</f>
        <v>1</v>
      </c>
      <c r="AG3" s="3">
        <f>INT(AD3/100-AF3*60)</f>
        <v>40</v>
      </c>
      <c r="AH3" s="43">
        <f>AD3-AF3*6000-AG3*100</f>
        <v>81</v>
      </c>
      <c r="AI3" s="43">
        <v>99</v>
      </c>
      <c r="AJ3" s="3"/>
      <c r="AK3" s="3"/>
      <c r="AL3" s="3">
        <v>0</v>
      </c>
      <c r="AM3" s="3">
        <v>39</v>
      </c>
      <c r="AN3" s="3">
        <v>50</v>
      </c>
      <c r="AO3" s="3">
        <f>AI3*6000+AJ3*100+AK3+AL3*6000+AM3*100+AN3</f>
        <v>597950</v>
      </c>
      <c r="AP3" s="4" t="str">
        <f>AF3&amp;":"&amp;LEFT(IF(AG3&lt;10,"0","")&amp;(AG3+AH3/100+0.0001),5)</f>
        <v>1:40,81</v>
      </c>
      <c r="AQ3" s="43">
        <f>INT(AO3/6000)</f>
        <v>99</v>
      </c>
      <c r="AR3" s="3">
        <f>INT(AO3/100-AQ3*60)</f>
        <v>39</v>
      </c>
      <c r="AS3" s="43">
        <f>AO3-AQ3*6000-AR3*100</f>
        <v>50</v>
      </c>
      <c r="AT3" s="33" t="s">
        <v>12</v>
      </c>
    </row>
    <row r="4" spans="1:46" ht="14.25">
      <c r="A4" s="33">
        <v>3</v>
      </c>
      <c r="B4" s="3" t="s">
        <v>47</v>
      </c>
      <c r="C4" s="43">
        <v>0</v>
      </c>
      <c r="D4" s="43">
        <v>51</v>
      </c>
      <c r="E4" s="43">
        <v>46</v>
      </c>
      <c r="F4" s="43">
        <v>1</v>
      </c>
      <c r="G4" s="43">
        <v>3</v>
      </c>
      <c r="H4" s="43">
        <v>9</v>
      </c>
      <c r="I4" s="43">
        <f>E4+D4*100+C4*6000+H4+G4*100+F4*6000</f>
        <v>11455</v>
      </c>
      <c r="J4" s="43">
        <f>INT(I4/6000)</f>
        <v>1</v>
      </c>
      <c r="K4" s="43">
        <f>INT(I4/100-J4*60)</f>
        <v>54</v>
      </c>
      <c r="L4" s="43">
        <f>I4-J4*6000-K4*100</f>
        <v>55</v>
      </c>
      <c r="M4" s="4" t="str">
        <f>J4&amp;":"&amp;LEFT(IF(K4&lt;10,"0","")&amp;(K4+L4/100+0.0001),5)</f>
        <v>1:54,55</v>
      </c>
      <c r="N4" s="4">
        <v>1</v>
      </c>
      <c r="O4" s="3">
        <v>9</v>
      </c>
      <c r="P4" s="3">
        <v>50</v>
      </c>
      <c r="Q4" s="3">
        <v>1</v>
      </c>
      <c r="R4" s="3">
        <v>20</v>
      </c>
      <c r="S4" s="3">
        <v>72</v>
      </c>
      <c r="T4" s="3">
        <f>N4*6000+O4*100+P4+Q4*6000+R4*100+S4</f>
        <v>15022</v>
      </c>
      <c r="U4" s="43">
        <f>INT(T4/6000)</f>
        <v>2</v>
      </c>
      <c r="V4" s="3">
        <f>INT(T4/100-U4*60)</f>
        <v>30</v>
      </c>
      <c r="W4" s="43">
        <f>T4-U4*6000-V4*100</f>
        <v>22</v>
      </c>
      <c r="X4" s="43">
        <v>0</v>
      </c>
      <c r="Y4" s="3">
        <v>52</v>
      </c>
      <c r="Z4" s="3">
        <v>31</v>
      </c>
      <c r="AA4" s="3">
        <v>0</v>
      </c>
      <c r="AB4" s="3">
        <v>51</v>
      </c>
      <c r="AC4" s="3">
        <v>80</v>
      </c>
      <c r="AD4" s="3">
        <f>X4*6000+Y4*100+Z4+AA4*6000+AB4*100+AC4</f>
        <v>10411</v>
      </c>
      <c r="AE4" s="4" t="str">
        <f>U4&amp;":"&amp;LEFT(IF(V4&lt;10,"0","")&amp;(V4+W4/100+0.0001),5)</f>
        <v>2:30,22</v>
      </c>
      <c r="AF4" s="43">
        <f>INT(AD4/6000)</f>
        <v>1</v>
      </c>
      <c r="AG4" s="3">
        <f>INT(AD4/100-AF4*60)</f>
        <v>44</v>
      </c>
      <c r="AH4" s="43">
        <f>AD4-AF4*6000-AG4*100</f>
        <v>11</v>
      </c>
      <c r="AI4" s="43">
        <v>1</v>
      </c>
      <c r="AJ4" s="3">
        <v>3</v>
      </c>
      <c r="AK4" s="3">
        <v>41</v>
      </c>
      <c r="AL4" s="3">
        <v>0</v>
      </c>
      <c r="AM4" s="3">
        <v>58</v>
      </c>
      <c r="AN4" s="3">
        <v>53</v>
      </c>
      <c r="AO4" s="3">
        <f>AI4*6000+AJ4*100+AK4+AL4*6000+AM4*100+AN4</f>
        <v>12194</v>
      </c>
      <c r="AP4" s="4" t="str">
        <f>AF4&amp;":"&amp;LEFT(IF(AG4&lt;10,"0","")&amp;(AG4+AH4/100+0.0001),5)</f>
        <v>1:44,11</v>
      </c>
      <c r="AQ4" s="43">
        <f>INT(AO4/6000)</f>
        <v>2</v>
      </c>
      <c r="AR4" s="3">
        <f>INT(AO4/100-AQ4*60)</f>
        <v>1</v>
      </c>
      <c r="AS4" s="43">
        <f>AO4-AQ4*6000-AR4*100</f>
        <v>94</v>
      </c>
      <c r="AT4" s="33" t="str">
        <f>AQ4&amp;":"&amp;LEFT(IF(AR4&lt;10,"0","")&amp;(AR4+AS4/100+0.0001),5)</f>
        <v>2:01,94</v>
      </c>
    </row>
    <row r="5" spans="1:46" ht="14.25">
      <c r="A5" s="33">
        <v>4</v>
      </c>
      <c r="B5" s="3" t="s">
        <v>9</v>
      </c>
      <c r="C5" s="43">
        <v>1</v>
      </c>
      <c r="D5" s="43">
        <v>26</v>
      </c>
      <c r="E5" s="43">
        <v>3</v>
      </c>
      <c r="F5" s="43">
        <v>1</v>
      </c>
      <c r="G5" s="43">
        <v>41</v>
      </c>
      <c r="H5" s="43">
        <v>44</v>
      </c>
      <c r="I5" s="43">
        <f>E5+D5*100+C5*6000+H5+G5*100+F5*6000</f>
        <v>18747</v>
      </c>
      <c r="J5" s="43">
        <f>INT(I5/6000)</f>
        <v>3</v>
      </c>
      <c r="K5" s="43">
        <f>INT(I5/100-J5*60)</f>
        <v>7</v>
      </c>
      <c r="L5" s="43">
        <f>I5-J5*6000-K5*100</f>
        <v>47</v>
      </c>
      <c r="M5" s="4" t="str">
        <f>J5&amp;":"&amp;LEFT(IF(K5&lt;10,"0","")&amp;(K5+L5/100+0.0001),5)</f>
        <v>3:07,47</v>
      </c>
      <c r="N5" s="4">
        <v>1</v>
      </c>
      <c r="O5" s="3">
        <v>25</v>
      </c>
      <c r="P5" s="3">
        <v>82</v>
      </c>
      <c r="Q5" s="3">
        <v>1</v>
      </c>
      <c r="R5" s="3">
        <v>28</v>
      </c>
      <c r="S5" s="3">
        <v>56</v>
      </c>
      <c r="T5" s="3">
        <f>N5*6000+O5*100+P5+Q5*6000+R5*100+S5</f>
        <v>17438</v>
      </c>
      <c r="U5" s="43">
        <f>INT(T5/6000)</f>
        <v>2</v>
      </c>
      <c r="V5" s="3">
        <f>INT(T5/100-U5*60)</f>
        <v>54</v>
      </c>
      <c r="W5" s="43">
        <f>T5-U5*6000-V5*100</f>
        <v>38</v>
      </c>
      <c r="X5" s="43">
        <v>1</v>
      </c>
      <c r="Y5" s="3">
        <v>28</v>
      </c>
      <c r="Z5" s="3">
        <v>56</v>
      </c>
      <c r="AA5" s="3">
        <v>1</v>
      </c>
      <c r="AB5" s="3">
        <v>22</v>
      </c>
      <c r="AC5" s="3">
        <v>54</v>
      </c>
      <c r="AD5" s="3">
        <f>X5*6000+Y5*100+Z5+AA5*6000+AB5*100+AC5</f>
        <v>17110</v>
      </c>
      <c r="AE5" s="4" t="str">
        <f>U5&amp;":"&amp;LEFT(IF(V5&lt;10,"0","")&amp;(V5+W5/100+0.0001),5)</f>
        <v>2:54,38</v>
      </c>
      <c r="AF5" s="43">
        <f>INT(AD5/6000)</f>
        <v>2</v>
      </c>
      <c r="AG5" s="3">
        <f>INT(AD5/100-AF5*60)</f>
        <v>51</v>
      </c>
      <c r="AH5" s="43">
        <f>AD5-AF5*6000-AG5*100</f>
        <v>10</v>
      </c>
      <c r="AI5" s="43">
        <v>1</v>
      </c>
      <c r="AJ5" s="3">
        <v>18</v>
      </c>
      <c r="AK5" s="3">
        <v>59</v>
      </c>
      <c r="AL5" s="3">
        <v>1</v>
      </c>
      <c r="AM5" s="3">
        <v>1</v>
      </c>
      <c r="AN5" s="3">
        <v>40</v>
      </c>
      <c r="AO5" s="3">
        <f>AI5*6000+AJ5*100+AK5+AL5*6000+AM5*100+AN5</f>
        <v>13999</v>
      </c>
      <c r="AP5" s="4" t="str">
        <f>AF5&amp;":"&amp;LEFT(IF(AG5&lt;10,"0","")&amp;(AG5+AH5/100+0.0001),5)</f>
        <v>2:51,10</v>
      </c>
      <c r="AQ5" s="43">
        <f>INT(AO5/6000)</f>
        <v>2</v>
      </c>
      <c r="AR5" s="3">
        <f>INT(AO5/100-AQ5*60)</f>
        <v>19</v>
      </c>
      <c r="AS5" s="43">
        <f>AO5-AQ5*6000-AR5*100</f>
        <v>99</v>
      </c>
      <c r="AT5" s="33" t="str">
        <f>AQ5&amp;":"&amp;LEFT(IF(AR5&lt;10,"0","")&amp;(AR5+AS5/100+0.0001),5)</f>
        <v>2:19,99</v>
      </c>
    </row>
    <row r="6" spans="1:46" ht="14.25">
      <c r="A6" s="33">
        <v>5</v>
      </c>
      <c r="B6" s="32" t="s">
        <v>48</v>
      </c>
      <c r="C6" s="43">
        <v>1</v>
      </c>
      <c r="D6" s="43">
        <v>39</v>
      </c>
      <c r="E6" s="43">
        <v>0</v>
      </c>
      <c r="F6" s="43">
        <v>2</v>
      </c>
      <c r="G6" s="43">
        <v>5</v>
      </c>
      <c r="H6" s="43">
        <v>12</v>
      </c>
      <c r="I6" s="43">
        <f aca="true" t="shared" si="0" ref="I6:I20">E6+D6*100+C6*6000+H6+G6*100+F6*6000</f>
        <v>22412</v>
      </c>
      <c r="J6" s="43">
        <f aca="true" t="shared" si="1" ref="J6:J20">INT(I6/6000)</f>
        <v>3</v>
      </c>
      <c r="K6" s="43">
        <f aca="true" t="shared" si="2" ref="K6:K20">INT(I6/100-J6*60)</f>
        <v>44</v>
      </c>
      <c r="L6" s="43">
        <f aca="true" t="shared" si="3" ref="L6:L20">I6-J6*6000-K6*100</f>
        <v>12</v>
      </c>
      <c r="M6" s="4" t="str">
        <f aca="true" t="shared" si="4" ref="M6:M20">J6&amp;":"&amp;LEFT(IF(K6&lt;10,"0","")&amp;(K6+L6/100+0.0001),5)</f>
        <v>3:44,12</v>
      </c>
      <c r="N6" s="4">
        <v>1</v>
      </c>
      <c r="O6" s="3">
        <v>9</v>
      </c>
      <c r="P6" s="3">
        <v>54</v>
      </c>
      <c r="Q6" s="3">
        <v>1</v>
      </c>
      <c r="R6" s="3">
        <v>13</v>
      </c>
      <c r="S6" s="3">
        <v>47</v>
      </c>
      <c r="T6" s="3">
        <f>N6*6000+O6*100+P6+Q6*6000+R6*100+S6</f>
        <v>14301</v>
      </c>
      <c r="U6" s="43">
        <f>INT(T6/6000)</f>
        <v>2</v>
      </c>
      <c r="V6" s="3">
        <f>INT(T6/100-U6*60)</f>
        <v>23</v>
      </c>
      <c r="W6" s="43">
        <f>T6-U6*6000-V6*100</f>
        <v>1</v>
      </c>
      <c r="X6" s="3"/>
      <c r="Y6" s="3"/>
      <c r="Z6" s="3"/>
      <c r="AA6" s="3"/>
      <c r="AB6" s="3"/>
      <c r="AC6" s="3"/>
      <c r="AD6" s="3"/>
      <c r="AE6" s="4" t="str">
        <f>U6&amp;":"&amp;LEFT(IF(V6&lt;10,"0","")&amp;(V6+W6/100+0.0001),5)</f>
        <v>2:23,01</v>
      </c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4.25">
      <c r="A7" s="33">
        <v>6</v>
      </c>
      <c r="B7" s="32" t="s">
        <v>11</v>
      </c>
      <c r="C7" s="43">
        <v>2</v>
      </c>
      <c r="D7" s="43">
        <v>10</v>
      </c>
      <c r="E7" s="43">
        <v>79</v>
      </c>
      <c r="F7" s="43">
        <v>2</v>
      </c>
      <c r="G7" s="43">
        <v>6</v>
      </c>
      <c r="H7" s="43">
        <v>57</v>
      </c>
      <c r="I7" s="43">
        <f t="shared" si="0"/>
        <v>25736</v>
      </c>
      <c r="J7" s="43">
        <f t="shared" si="1"/>
        <v>4</v>
      </c>
      <c r="K7" s="43">
        <f t="shared" si="2"/>
        <v>17</v>
      </c>
      <c r="L7" s="43">
        <f t="shared" si="3"/>
        <v>36</v>
      </c>
      <c r="M7" s="4" t="str">
        <f t="shared" si="4"/>
        <v>4:17,36</v>
      </c>
      <c r="N7" s="4">
        <v>1</v>
      </c>
      <c r="O7" s="3">
        <v>21</v>
      </c>
      <c r="P7" s="3">
        <v>19</v>
      </c>
      <c r="Q7" s="3">
        <v>1</v>
      </c>
      <c r="R7" s="3">
        <v>30</v>
      </c>
      <c r="S7" s="3">
        <v>44</v>
      </c>
      <c r="T7" s="3">
        <f>N7*6000+O7*100+P7+Q7*6000+R7*100+S7</f>
        <v>17163</v>
      </c>
      <c r="U7" s="43">
        <f>INT(T7/6000)</f>
        <v>2</v>
      </c>
      <c r="V7" s="3">
        <f>INT(T7/100-U7*60)</f>
        <v>51</v>
      </c>
      <c r="W7" s="43">
        <f>T7-U7*6000-V7*100</f>
        <v>63</v>
      </c>
      <c r="X7" s="3"/>
      <c r="Y7" s="3"/>
      <c r="Z7" s="3"/>
      <c r="AA7" s="3"/>
      <c r="AB7" s="3"/>
      <c r="AC7" s="3"/>
      <c r="AD7" s="3"/>
      <c r="AE7" s="4" t="str">
        <f>U7&amp;":"&amp;LEFT(IF(V7&lt;10,"0","")&amp;(V7+W7/100+0.0001),5)</f>
        <v>2:51,63</v>
      </c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>
      <c r="A8" s="33">
        <v>7</v>
      </c>
      <c r="B8" s="32" t="s">
        <v>51</v>
      </c>
      <c r="C8" s="43">
        <v>2</v>
      </c>
      <c r="D8" s="43">
        <v>14</v>
      </c>
      <c r="E8" s="43">
        <v>66</v>
      </c>
      <c r="F8" s="43">
        <v>1</v>
      </c>
      <c r="G8" s="43">
        <v>54</v>
      </c>
      <c r="H8" s="43">
        <v>78</v>
      </c>
      <c r="I8" s="43">
        <f t="shared" si="0"/>
        <v>24944</v>
      </c>
      <c r="J8" s="43">
        <f t="shared" si="1"/>
        <v>4</v>
      </c>
      <c r="K8" s="43">
        <f t="shared" si="2"/>
        <v>9</v>
      </c>
      <c r="L8" s="43">
        <f t="shared" si="3"/>
        <v>44</v>
      </c>
      <c r="M8" s="4" t="str">
        <f t="shared" si="4"/>
        <v>4:09,44</v>
      </c>
      <c r="N8" s="4">
        <v>2</v>
      </c>
      <c r="O8" s="3">
        <v>39</v>
      </c>
      <c r="P8" s="3">
        <v>39</v>
      </c>
      <c r="Q8" s="3">
        <v>0</v>
      </c>
      <c r="R8" s="3">
        <v>58</v>
      </c>
      <c r="S8" s="3">
        <v>75</v>
      </c>
      <c r="T8" s="3">
        <f>N8*6000+O8*100+P8+Q8*6000+R8*100+S8</f>
        <v>21814</v>
      </c>
      <c r="U8" s="43">
        <f>INT(T8/6000)</f>
        <v>3</v>
      </c>
      <c r="V8" s="3">
        <f>INT(T8/100-U8*60)</f>
        <v>38</v>
      </c>
      <c r="W8" s="43">
        <f>T8-U8*6000-V8*100</f>
        <v>14</v>
      </c>
      <c r="X8" s="3"/>
      <c r="Y8" s="3"/>
      <c r="Z8" s="3"/>
      <c r="AA8" s="3"/>
      <c r="AB8" s="3"/>
      <c r="AC8" s="3"/>
      <c r="AD8" s="3"/>
      <c r="AE8" s="4" t="str">
        <f>U8&amp;":"&amp;LEFT(IF(V8&lt;10,"0","")&amp;(V8+W8/100+0.0001),5)</f>
        <v>3:38,14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>
      <c r="A9" s="33">
        <v>8</v>
      </c>
      <c r="B9" s="3" t="s">
        <v>69</v>
      </c>
      <c r="C9" s="43">
        <v>1</v>
      </c>
      <c r="D9" s="43">
        <v>46</v>
      </c>
      <c r="E9" s="43">
        <v>15</v>
      </c>
      <c r="F9" s="43">
        <v>1</v>
      </c>
      <c r="G9" s="43">
        <v>59</v>
      </c>
      <c r="H9" s="43">
        <v>3</v>
      </c>
      <c r="I9" s="43">
        <f t="shared" si="0"/>
        <v>22518</v>
      </c>
      <c r="J9" s="43">
        <f t="shared" si="1"/>
        <v>3</v>
      </c>
      <c r="K9" s="43">
        <f t="shared" si="2"/>
        <v>45</v>
      </c>
      <c r="L9" s="43">
        <f t="shared" si="3"/>
        <v>18</v>
      </c>
      <c r="M9" s="4" t="str">
        <f t="shared" si="4"/>
        <v>3:45,18</v>
      </c>
      <c r="N9" s="4">
        <v>1</v>
      </c>
      <c r="O9" s="3">
        <v>47</v>
      </c>
      <c r="P9" s="3">
        <v>97</v>
      </c>
      <c r="Q9" s="3">
        <v>2</v>
      </c>
      <c r="R9" s="3">
        <v>1</v>
      </c>
      <c r="S9" s="3">
        <v>31</v>
      </c>
      <c r="T9" s="3">
        <f>N9*6000+O9*100+P9+Q9*6000+R9*100+S9</f>
        <v>22928</v>
      </c>
      <c r="U9" s="43">
        <f>INT(T9/6000)</f>
        <v>3</v>
      </c>
      <c r="V9" s="3">
        <f>INT(T9/100-U9*60)</f>
        <v>49</v>
      </c>
      <c r="W9" s="43">
        <f>T9-U9*6000-V9*100</f>
        <v>28</v>
      </c>
      <c r="X9" s="43"/>
      <c r="Y9" s="3"/>
      <c r="Z9" s="3"/>
      <c r="AA9" s="3"/>
      <c r="AB9" s="3"/>
      <c r="AC9" s="3"/>
      <c r="AD9" s="3"/>
      <c r="AE9" s="4" t="str">
        <f>U9&amp;":"&amp;LEFT(IF(V9&lt;10,"0","")&amp;(V9+W9/100+0.0001),5)</f>
        <v>3:49,28</v>
      </c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4.25">
      <c r="A10" s="33">
        <v>9</v>
      </c>
      <c r="B10" s="3" t="s">
        <v>58</v>
      </c>
      <c r="C10" s="43">
        <v>2</v>
      </c>
      <c r="D10" s="43">
        <v>2</v>
      </c>
      <c r="E10" s="43">
        <v>19</v>
      </c>
      <c r="F10" s="43">
        <v>2</v>
      </c>
      <c r="G10" s="43">
        <v>17</v>
      </c>
      <c r="H10" s="43">
        <v>47</v>
      </c>
      <c r="I10" s="43">
        <f t="shared" si="0"/>
        <v>25966</v>
      </c>
      <c r="J10" s="43">
        <f t="shared" si="1"/>
        <v>4</v>
      </c>
      <c r="K10" s="43">
        <f t="shared" si="2"/>
        <v>19</v>
      </c>
      <c r="L10" s="43">
        <f t="shared" si="3"/>
        <v>66</v>
      </c>
      <c r="M10" s="4" t="str">
        <f t="shared" si="4"/>
        <v>4:19,66</v>
      </c>
      <c r="N10" s="4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4.25">
      <c r="A11" s="33">
        <v>10</v>
      </c>
      <c r="B11" s="32" t="s">
        <v>60</v>
      </c>
      <c r="C11" s="43">
        <v>2</v>
      </c>
      <c r="D11" s="43">
        <v>7</v>
      </c>
      <c r="E11" s="43">
        <v>9</v>
      </c>
      <c r="F11" s="43">
        <v>2</v>
      </c>
      <c r="G11" s="43">
        <v>18</v>
      </c>
      <c r="H11" s="43">
        <v>22</v>
      </c>
      <c r="I11" s="43">
        <f t="shared" si="0"/>
        <v>26531</v>
      </c>
      <c r="J11" s="43">
        <f t="shared" si="1"/>
        <v>4</v>
      </c>
      <c r="K11" s="43">
        <f t="shared" si="2"/>
        <v>25</v>
      </c>
      <c r="L11" s="43">
        <f t="shared" si="3"/>
        <v>31</v>
      </c>
      <c r="M11" s="4" t="str">
        <f t="shared" si="4"/>
        <v>4:25,31</v>
      </c>
      <c r="N11" s="4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14.25">
      <c r="A12" s="33">
        <v>11</v>
      </c>
      <c r="B12" s="3" t="s">
        <v>52</v>
      </c>
      <c r="C12" s="43">
        <v>2</v>
      </c>
      <c r="D12" s="43">
        <v>45</v>
      </c>
      <c r="E12" s="43">
        <v>84</v>
      </c>
      <c r="F12" s="43">
        <v>1</v>
      </c>
      <c r="G12" s="43">
        <v>44</v>
      </c>
      <c r="H12" s="43">
        <v>34</v>
      </c>
      <c r="I12" s="43">
        <f t="shared" si="0"/>
        <v>27018</v>
      </c>
      <c r="J12" s="43">
        <f t="shared" si="1"/>
        <v>4</v>
      </c>
      <c r="K12" s="43">
        <f t="shared" si="2"/>
        <v>30</v>
      </c>
      <c r="L12" s="43">
        <f t="shared" si="3"/>
        <v>18</v>
      </c>
      <c r="M12" s="4" t="str">
        <f t="shared" si="4"/>
        <v>4:30,18</v>
      </c>
      <c r="N12" s="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4.25">
      <c r="A13" s="33">
        <v>12</v>
      </c>
      <c r="B13" s="3" t="s">
        <v>50</v>
      </c>
      <c r="C13" s="43">
        <v>2</v>
      </c>
      <c r="D13" s="43">
        <v>46</v>
      </c>
      <c r="E13" s="43">
        <v>25</v>
      </c>
      <c r="F13" s="43">
        <v>2</v>
      </c>
      <c r="G13" s="43">
        <v>6</v>
      </c>
      <c r="H13" s="43">
        <v>65</v>
      </c>
      <c r="I13" s="43">
        <f t="shared" si="0"/>
        <v>29290</v>
      </c>
      <c r="J13" s="43">
        <f t="shared" si="1"/>
        <v>4</v>
      </c>
      <c r="K13" s="43">
        <f t="shared" si="2"/>
        <v>52</v>
      </c>
      <c r="L13" s="43">
        <f t="shared" si="3"/>
        <v>90</v>
      </c>
      <c r="M13" s="4" t="str">
        <f t="shared" si="4"/>
        <v>4:52,90</v>
      </c>
      <c r="N13" s="4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4.25">
      <c r="A14" s="33">
        <v>13</v>
      </c>
      <c r="B14" s="3" t="s">
        <v>56</v>
      </c>
      <c r="C14" s="43">
        <v>2</v>
      </c>
      <c r="D14" s="43">
        <v>21</v>
      </c>
      <c r="E14" s="43">
        <v>32</v>
      </c>
      <c r="F14" s="43">
        <v>2</v>
      </c>
      <c r="G14" s="43">
        <v>33</v>
      </c>
      <c r="H14" s="43">
        <v>37</v>
      </c>
      <c r="I14" s="43">
        <f t="shared" si="0"/>
        <v>29469</v>
      </c>
      <c r="J14" s="43">
        <f t="shared" si="1"/>
        <v>4</v>
      </c>
      <c r="K14" s="43">
        <f t="shared" si="2"/>
        <v>54</v>
      </c>
      <c r="L14" s="43">
        <f t="shared" si="3"/>
        <v>69</v>
      </c>
      <c r="M14" s="4" t="str">
        <f t="shared" si="4"/>
        <v>4:54,69</v>
      </c>
      <c r="N14" s="4"/>
      <c r="O14" s="3"/>
      <c r="P14" s="3"/>
      <c r="Q14" s="3"/>
      <c r="R14" s="3"/>
      <c r="S14" s="3"/>
      <c r="T14" s="3"/>
      <c r="U14" s="43"/>
      <c r="V14" s="3"/>
      <c r="W14" s="43"/>
      <c r="X14" s="43"/>
      <c r="Y14" s="3"/>
      <c r="Z14" s="3"/>
      <c r="AA14" s="3"/>
      <c r="AB14" s="3"/>
      <c r="AC14" s="3"/>
      <c r="AD14" s="3"/>
      <c r="AE14" s="3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4.25">
      <c r="A15" s="33">
        <v>14</v>
      </c>
      <c r="B15" s="3" t="s">
        <v>57</v>
      </c>
      <c r="C15" s="43">
        <v>2</v>
      </c>
      <c r="D15" s="43">
        <v>40</v>
      </c>
      <c r="E15" s="43">
        <v>31</v>
      </c>
      <c r="F15" s="43">
        <v>2</v>
      </c>
      <c r="G15" s="43">
        <v>25</v>
      </c>
      <c r="H15" s="43">
        <v>12</v>
      </c>
      <c r="I15" s="43">
        <f t="shared" si="0"/>
        <v>30543</v>
      </c>
      <c r="J15" s="43">
        <f t="shared" si="1"/>
        <v>5</v>
      </c>
      <c r="K15" s="43">
        <f t="shared" si="2"/>
        <v>5</v>
      </c>
      <c r="L15" s="43">
        <f t="shared" si="3"/>
        <v>43</v>
      </c>
      <c r="M15" s="4" t="str">
        <f t="shared" si="4"/>
        <v>5:05,43</v>
      </c>
      <c r="N15" s="4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14.25">
      <c r="A16" s="33">
        <v>15</v>
      </c>
      <c r="B16" s="3" t="s">
        <v>55</v>
      </c>
      <c r="C16" s="43">
        <v>3</v>
      </c>
      <c r="D16" s="43">
        <v>18</v>
      </c>
      <c r="E16" s="43">
        <v>25</v>
      </c>
      <c r="F16" s="43">
        <v>2</v>
      </c>
      <c r="G16" s="43">
        <v>12</v>
      </c>
      <c r="H16" s="43">
        <v>30</v>
      </c>
      <c r="I16" s="43">
        <f t="shared" si="0"/>
        <v>33055</v>
      </c>
      <c r="J16" s="43">
        <f t="shared" si="1"/>
        <v>5</v>
      </c>
      <c r="K16" s="43">
        <f t="shared" si="2"/>
        <v>30</v>
      </c>
      <c r="L16" s="43">
        <f t="shared" si="3"/>
        <v>55</v>
      </c>
      <c r="M16" s="4" t="str">
        <f t="shared" si="4"/>
        <v>5:30,55</v>
      </c>
      <c r="N16" s="4"/>
      <c r="O16" s="3"/>
      <c r="P16" s="3"/>
      <c r="Q16" s="3"/>
      <c r="R16" s="3"/>
      <c r="S16" s="3"/>
      <c r="T16" s="3"/>
      <c r="U16" s="43"/>
      <c r="V16" s="3"/>
      <c r="W16" s="43"/>
      <c r="X16" s="43"/>
      <c r="Y16" s="3"/>
      <c r="Z16" s="3"/>
      <c r="AA16" s="3"/>
      <c r="AB16" s="3"/>
      <c r="AC16" s="3"/>
      <c r="AD16" s="3"/>
      <c r="AE16" s="4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4.25">
      <c r="A17" s="33">
        <v>16</v>
      </c>
      <c r="B17" s="3" t="s">
        <v>49</v>
      </c>
      <c r="C17" s="43">
        <v>4</v>
      </c>
      <c r="D17" s="43">
        <v>16</v>
      </c>
      <c r="E17" s="43">
        <v>60</v>
      </c>
      <c r="F17" s="43">
        <v>2</v>
      </c>
      <c r="G17" s="43">
        <v>47</v>
      </c>
      <c r="H17" s="43">
        <v>60</v>
      </c>
      <c r="I17" s="43">
        <f t="shared" si="0"/>
        <v>42420</v>
      </c>
      <c r="J17" s="43">
        <f t="shared" si="1"/>
        <v>7</v>
      </c>
      <c r="K17" s="43">
        <f t="shared" si="2"/>
        <v>4</v>
      </c>
      <c r="L17" s="43">
        <f t="shared" si="3"/>
        <v>20</v>
      </c>
      <c r="M17" s="4" t="str">
        <f t="shared" si="4"/>
        <v>7:04,20</v>
      </c>
      <c r="N17" s="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4.25">
      <c r="A18" s="33">
        <v>17</v>
      </c>
      <c r="B18" s="32" t="s">
        <v>59</v>
      </c>
      <c r="C18" s="43">
        <v>2</v>
      </c>
      <c r="D18" s="43">
        <v>52</v>
      </c>
      <c r="E18" s="43">
        <v>94</v>
      </c>
      <c r="F18" s="43">
        <v>4</v>
      </c>
      <c r="G18" s="43">
        <v>11</v>
      </c>
      <c r="H18" s="43">
        <v>60</v>
      </c>
      <c r="I18" s="43">
        <f t="shared" si="0"/>
        <v>42454</v>
      </c>
      <c r="J18" s="43">
        <f t="shared" si="1"/>
        <v>7</v>
      </c>
      <c r="K18" s="43">
        <f t="shared" si="2"/>
        <v>4</v>
      </c>
      <c r="L18" s="43">
        <f t="shared" si="3"/>
        <v>54</v>
      </c>
      <c r="M18" s="4" t="str">
        <f t="shared" si="4"/>
        <v>7:04,54</v>
      </c>
      <c r="N18" s="4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4.25">
      <c r="A19" s="33">
        <v>18</v>
      </c>
      <c r="B19" s="3" t="s">
        <v>54</v>
      </c>
      <c r="C19" s="43">
        <v>3</v>
      </c>
      <c r="D19" s="43">
        <v>54</v>
      </c>
      <c r="E19" s="43">
        <v>37</v>
      </c>
      <c r="F19" s="43">
        <v>3</v>
      </c>
      <c r="G19" s="43">
        <v>38</v>
      </c>
      <c r="H19" s="43">
        <v>0</v>
      </c>
      <c r="I19" s="43">
        <f t="shared" si="0"/>
        <v>45237</v>
      </c>
      <c r="J19" s="43">
        <f t="shared" si="1"/>
        <v>7</v>
      </c>
      <c r="K19" s="43">
        <f t="shared" si="2"/>
        <v>32</v>
      </c>
      <c r="L19" s="43">
        <f t="shared" si="3"/>
        <v>37</v>
      </c>
      <c r="M19" s="4" t="str">
        <f t="shared" si="4"/>
        <v>7:32,37</v>
      </c>
      <c r="N19" s="4"/>
      <c r="O19" s="3"/>
      <c r="P19" s="3"/>
      <c r="Q19" s="3"/>
      <c r="R19" s="3"/>
      <c r="S19" s="3"/>
      <c r="T19" s="3"/>
      <c r="U19" s="43"/>
      <c r="V19" s="3"/>
      <c r="W19" s="43"/>
      <c r="X19" s="43"/>
      <c r="Y19" s="3"/>
      <c r="Z19" s="3"/>
      <c r="AA19" s="3"/>
      <c r="AB19" s="3"/>
      <c r="AC19" s="3"/>
      <c r="AD19" s="3"/>
      <c r="AE19" s="4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4.25">
      <c r="A20" s="33">
        <v>19</v>
      </c>
      <c r="B20" s="32" t="s">
        <v>61</v>
      </c>
      <c r="C20" s="43">
        <v>5</v>
      </c>
      <c r="D20" s="43">
        <v>7</v>
      </c>
      <c r="E20" s="43">
        <v>94</v>
      </c>
      <c r="F20" s="43">
        <v>3</v>
      </c>
      <c r="G20" s="43">
        <v>28</v>
      </c>
      <c r="H20" s="43">
        <v>12</v>
      </c>
      <c r="I20" s="43">
        <f t="shared" si="0"/>
        <v>51606</v>
      </c>
      <c r="J20" s="43">
        <f t="shared" si="1"/>
        <v>8</v>
      </c>
      <c r="K20" s="43">
        <f t="shared" si="2"/>
        <v>36</v>
      </c>
      <c r="L20" s="43">
        <f t="shared" si="3"/>
        <v>6</v>
      </c>
      <c r="M20" s="4" t="str">
        <f t="shared" si="4"/>
        <v>8:36,06</v>
      </c>
      <c r="N20" s="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</sheetData>
  <sheetProtection/>
  <mergeCells count="4">
    <mergeCell ref="AF1:AH1"/>
    <mergeCell ref="J1:L1"/>
    <mergeCell ref="U1:W1"/>
    <mergeCell ref="AQ1:AS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6.8515625" style="2" bestFit="1" customWidth="1"/>
    <col min="2" max="2" width="22.57421875" style="0" customWidth="1"/>
    <col min="3" max="5" width="0" style="2" hidden="1" customWidth="1"/>
    <col min="6" max="6" width="7.421875" style="0" bestFit="1" customWidth="1"/>
    <col min="7" max="7" width="6.8515625" style="0" bestFit="1" customWidth="1"/>
    <col min="8" max="8" width="6.8515625" style="0" hidden="1" customWidth="1"/>
    <col min="9" max="9" width="5.421875" style="0" bestFit="1" customWidth="1"/>
    <col min="10" max="10" width="7.421875" style="0" bestFit="1" customWidth="1"/>
    <col min="11" max="11" width="6.8515625" style="0" bestFit="1" customWidth="1"/>
    <col min="12" max="12" width="6.8515625" style="0" hidden="1" customWidth="1"/>
    <col min="13" max="13" width="5.421875" style="0" bestFit="1" customWidth="1"/>
    <col min="14" max="14" width="7.421875" style="0" bestFit="1" customWidth="1"/>
    <col min="15" max="15" width="6.8515625" style="0" bestFit="1" customWidth="1"/>
    <col min="16" max="16" width="6.8515625" style="0" hidden="1" customWidth="1"/>
    <col min="17" max="17" width="5.421875" style="0" bestFit="1" customWidth="1"/>
    <col min="18" max="18" width="7.421875" style="0" bestFit="1" customWidth="1"/>
    <col min="19" max="19" width="6.8515625" style="0" bestFit="1" customWidth="1"/>
    <col min="20" max="20" width="6.8515625" style="0" hidden="1" customWidth="1"/>
    <col min="21" max="21" width="5.421875" style="0" bestFit="1" customWidth="1"/>
    <col min="22" max="22" width="9.140625" style="2" customWidth="1"/>
    <col min="23" max="23" width="8.421875" style="2" customWidth="1"/>
  </cols>
  <sheetData>
    <row r="1" spans="1:23" ht="14.25">
      <c r="A1" s="37" t="s">
        <v>17</v>
      </c>
      <c r="B1" s="37" t="s">
        <v>32</v>
      </c>
      <c r="C1" s="37" t="s">
        <v>24</v>
      </c>
      <c r="D1" s="37" t="s">
        <v>25</v>
      </c>
      <c r="E1" s="37" t="s">
        <v>26</v>
      </c>
      <c r="F1" s="38" t="s">
        <v>18</v>
      </c>
      <c r="G1" s="39"/>
      <c r="H1" s="39"/>
      <c r="I1" s="40"/>
      <c r="J1" s="41" t="s">
        <v>19</v>
      </c>
      <c r="K1" s="41"/>
      <c r="L1" s="41"/>
      <c r="M1" s="41"/>
      <c r="N1" s="41" t="s">
        <v>20</v>
      </c>
      <c r="O1" s="41"/>
      <c r="P1" s="41"/>
      <c r="Q1" s="41"/>
      <c r="R1" s="41" t="s">
        <v>21</v>
      </c>
      <c r="S1" s="41"/>
      <c r="T1" s="41"/>
      <c r="U1" s="41"/>
      <c r="V1" s="35" t="s">
        <v>22</v>
      </c>
      <c r="W1" s="37" t="s">
        <v>23</v>
      </c>
    </row>
    <row r="2" spans="1:23" ht="14.25">
      <c r="A2" s="37"/>
      <c r="B2" s="37"/>
      <c r="C2" s="37"/>
      <c r="D2" s="37"/>
      <c r="E2" s="37"/>
      <c r="F2" s="10" t="s">
        <v>27</v>
      </c>
      <c r="G2" s="10" t="s">
        <v>28</v>
      </c>
      <c r="H2" s="10" t="s">
        <v>29</v>
      </c>
      <c r="I2" s="10" t="s">
        <v>30</v>
      </c>
      <c r="J2" s="10" t="s">
        <v>27</v>
      </c>
      <c r="K2" s="10" t="s">
        <v>28</v>
      </c>
      <c r="L2" s="10" t="s">
        <v>29</v>
      </c>
      <c r="M2" s="10" t="s">
        <v>30</v>
      </c>
      <c r="N2" s="10" t="s">
        <v>27</v>
      </c>
      <c r="O2" s="10" t="s">
        <v>28</v>
      </c>
      <c r="P2" s="10" t="s">
        <v>29</v>
      </c>
      <c r="Q2" s="10" t="s">
        <v>30</v>
      </c>
      <c r="R2" s="10" t="s">
        <v>27</v>
      </c>
      <c r="S2" s="10" t="s">
        <v>28</v>
      </c>
      <c r="T2" s="10" t="s">
        <v>29</v>
      </c>
      <c r="U2" s="10" t="s">
        <v>30</v>
      </c>
      <c r="V2" s="36"/>
      <c r="W2" s="37"/>
    </row>
    <row r="3" spans="1:24" ht="14.25">
      <c r="A3" s="24">
        <v>1</v>
      </c>
      <c r="B3" s="3" t="s">
        <v>7</v>
      </c>
      <c r="C3" s="24"/>
      <c r="D3" s="24"/>
      <c r="E3" s="24"/>
      <c r="F3" s="25">
        <v>4</v>
      </c>
      <c r="G3" s="25">
        <v>2</v>
      </c>
      <c r="H3" s="26"/>
      <c r="I3" s="11">
        <v>12</v>
      </c>
      <c r="J3" s="25" t="s">
        <v>31</v>
      </c>
      <c r="K3" s="25">
        <v>1</v>
      </c>
      <c r="L3" s="27">
        <v>2.26</v>
      </c>
      <c r="M3" s="20">
        <v>6</v>
      </c>
      <c r="N3" s="25" t="s">
        <v>31</v>
      </c>
      <c r="O3" s="25">
        <v>1</v>
      </c>
      <c r="P3" s="26">
        <v>2.1</v>
      </c>
      <c r="Q3" s="20">
        <v>4.5</v>
      </c>
      <c r="R3" s="25">
        <v>3</v>
      </c>
      <c r="S3" s="25">
        <v>2</v>
      </c>
      <c r="T3" s="26"/>
      <c r="U3" s="26">
        <v>7.5</v>
      </c>
      <c r="V3" s="30">
        <f aca="true" t="shared" si="0" ref="V3:V10">POWER(I3*M3*Q3*U3,0.25)</f>
        <v>7.021041957962148</v>
      </c>
      <c r="W3" s="24">
        <v>8100</v>
      </c>
      <c r="X3" s="1"/>
    </row>
    <row r="4" spans="1:24" ht="14.25">
      <c r="A4" s="5">
        <v>2</v>
      </c>
      <c r="B4" s="3" t="s">
        <v>41</v>
      </c>
      <c r="C4" s="5"/>
      <c r="D4" s="5"/>
      <c r="E4" s="5"/>
      <c r="F4" s="25">
        <v>6</v>
      </c>
      <c r="G4" s="6">
        <v>1</v>
      </c>
      <c r="H4" s="26"/>
      <c r="I4" s="11">
        <v>6</v>
      </c>
      <c r="J4" s="25" t="s">
        <v>31</v>
      </c>
      <c r="K4" s="6">
        <v>1</v>
      </c>
      <c r="L4" s="26">
        <v>2.37</v>
      </c>
      <c r="M4" s="20">
        <v>6</v>
      </c>
      <c r="N4" s="23" t="s">
        <v>31</v>
      </c>
      <c r="O4" s="6">
        <v>1</v>
      </c>
      <c r="P4" s="26">
        <v>3.2</v>
      </c>
      <c r="Q4" s="20">
        <v>4.5</v>
      </c>
      <c r="R4" s="6">
        <v>2</v>
      </c>
      <c r="S4" s="6">
        <v>3</v>
      </c>
      <c r="T4" s="26"/>
      <c r="U4" s="20">
        <v>13.5</v>
      </c>
      <c r="V4" s="22">
        <f t="shared" si="0"/>
        <v>6.838521170864333</v>
      </c>
      <c r="W4" s="5">
        <v>4000</v>
      </c>
      <c r="X4" s="13"/>
    </row>
    <row r="5" spans="1:24" ht="14.25">
      <c r="A5" s="24">
        <v>3</v>
      </c>
      <c r="B5" s="3" t="s">
        <v>39</v>
      </c>
      <c r="C5" s="5"/>
      <c r="D5" s="5"/>
      <c r="E5" s="12"/>
      <c r="F5" s="29">
        <v>8</v>
      </c>
      <c r="G5" s="29">
        <v>1</v>
      </c>
      <c r="H5" s="26"/>
      <c r="I5" s="11">
        <v>3.5</v>
      </c>
      <c r="J5" s="29" t="s">
        <v>31</v>
      </c>
      <c r="K5" s="29">
        <v>1</v>
      </c>
      <c r="L5" s="26">
        <v>2.3</v>
      </c>
      <c r="M5" s="20">
        <v>6</v>
      </c>
      <c r="N5" s="29" t="s">
        <v>31</v>
      </c>
      <c r="O5" s="29">
        <v>1</v>
      </c>
      <c r="P5" s="26">
        <v>2.34</v>
      </c>
      <c r="Q5" s="20">
        <v>4.5</v>
      </c>
      <c r="R5" s="29">
        <v>4</v>
      </c>
      <c r="S5" s="29">
        <v>1</v>
      </c>
      <c r="T5" s="26"/>
      <c r="U5" s="26">
        <v>1</v>
      </c>
      <c r="V5" s="22">
        <f t="shared" si="0"/>
        <v>3.117869632876235</v>
      </c>
      <c r="W5" s="5">
        <v>175</v>
      </c>
      <c r="X5" s="1"/>
    </row>
    <row r="6" spans="1:24" ht="14.25">
      <c r="A6" s="24">
        <v>4</v>
      </c>
      <c r="B6" s="3" t="s">
        <v>8</v>
      </c>
      <c r="C6" s="5"/>
      <c r="E6" s="24"/>
      <c r="F6" s="14" t="s">
        <v>31</v>
      </c>
      <c r="G6" s="14">
        <v>1</v>
      </c>
      <c r="H6" s="21">
        <v>3.03</v>
      </c>
      <c r="I6" s="11">
        <v>1.5</v>
      </c>
      <c r="J6" s="14" t="s">
        <v>31</v>
      </c>
      <c r="K6" s="14">
        <v>1</v>
      </c>
      <c r="L6" s="21">
        <v>2.18</v>
      </c>
      <c r="M6" s="20">
        <v>6</v>
      </c>
      <c r="N6" s="14" t="s">
        <v>31</v>
      </c>
      <c r="O6" s="14">
        <v>1</v>
      </c>
      <c r="P6" s="21">
        <v>1.52</v>
      </c>
      <c r="Q6" s="20">
        <v>4.5</v>
      </c>
      <c r="R6" s="14">
        <v>2</v>
      </c>
      <c r="S6" s="14">
        <v>2</v>
      </c>
      <c r="T6" s="21"/>
      <c r="U6" s="20">
        <v>11.5</v>
      </c>
      <c r="V6" s="22">
        <f t="shared" si="0"/>
        <v>4.645561522023709</v>
      </c>
      <c r="W6" s="5">
        <v>175</v>
      </c>
      <c r="X6" s="13"/>
    </row>
    <row r="7" spans="1:24" ht="14.25">
      <c r="A7" s="24">
        <v>5</v>
      </c>
      <c r="B7" s="3" t="s">
        <v>5</v>
      </c>
      <c r="C7" s="5"/>
      <c r="D7" s="5"/>
      <c r="E7" s="5"/>
      <c r="F7" s="6">
        <v>8</v>
      </c>
      <c r="G7" s="6">
        <v>1</v>
      </c>
      <c r="H7" s="26"/>
      <c r="I7" s="11">
        <v>3.5</v>
      </c>
      <c r="J7" s="6" t="s">
        <v>31</v>
      </c>
      <c r="K7" s="6">
        <v>1</v>
      </c>
      <c r="L7" s="26">
        <v>3.02</v>
      </c>
      <c r="M7" s="20">
        <v>6</v>
      </c>
      <c r="N7" s="6" t="s">
        <v>31</v>
      </c>
      <c r="O7" s="6">
        <v>1</v>
      </c>
      <c r="P7" s="26">
        <v>3.39</v>
      </c>
      <c r="Q7" s="20">
        <v>4.5</v>
      </c>
      <c r="R7" s="6">
        <v>3</v>
      </c>
      <c r="S7" s="6">
        <v>1</v>
      </c>
      <c r="T7" s="26"/>
      <c r="U7" s="26">
        <v>3.5</v>
      </c>
      <c r="V7" s="22">
        <f t="shared" si="0"/>
        <v>4.264567208929086</v>
      </c>
      <c r="W7" s="5">
        <v>150</v>
      </c>
      <c r="X7" s="13"/>
    </row>
    <row r="8" spans="1:24" ht="14.25">
      <c r="A8" s="24">
        <v>6</v>
      </c>
      <c r="B8" s="3" t="s">
        <v>42</v>
      </c>
      <c r="C8" s="5"/>
      <c r="D8" s="5"/>
      <c r="E8" s="24"/>
      <c r="F8" s="25">
        <v>4</v>
      </c>
      <c r="G8" s="6">
        <v>1</v>
      </c>
      <c r="H8" s="26"/>
      <c r="I8" s="11">
        <v>9</v>
      </c>
      <c r="J8" s="6" t="s">
        <v>31</v>
      </c>
      <c r="K8" s="6">
        <v>1</v>
      </c>
      <c r="L8" s="26">
        <v>2.43</v>
      </c>
      <c r="M8" s="20">
        <v>6</v>
      </c>
      <c r="N8" s="6" t="s">
        <v>31</v>
      </c>
      <c r="O8" s="6">
        <v>1</v>
      </c>
      <c r="P8" s="26">
        <v>2.43</v>
      </c>
      <c r="Q8" s="20">
        <v>4.5</v>
      </c>
      <c r="R8" s="6">
        <v>3</v>
      </c>
      <c r="S8" s="6">
        <v>1</v>
      </c>
      <c r="T8" s="26"/>
      <c r="U8" s="26">
        <v>3.5</v>
      </c>
      <c r="V8" s="22">
        <f t="shared" si="0"/>
        <v>5.400308615517762</v>
      </c>
      <c r="W8" s="5">
        <v>150</v>
      </c>
      <c r="X8" s="13"/>
    </row>
    <row r="9" spans="1:24" ht="14.25">
      <c r="A9" s="24">
        <v>7</v>
      </c>
      <c r="B9" s="3" t="s">
        <v>43</v>
      </c>
      <c r="C9" s="5"/>
      <c r="D9" s="5"/>
      <c r="E9" s="5"/>
      <c r="F9" s="25">
        <v>6</v>
      </c>
      <c r="G9" s="6">
        <v>1</v>
      </c>
      <c r="H9" s="26"/>
      <c r="I9" s="11">
        <v>6</v>
      </c>
      <c r="J9" s="6" t="s">
        <v>31</v>
      </c>
      <c r="K9" s="6">
        <v>1</v>
      </c>
      <c r="L9" s="26">
        <v>3.26</v>
      </c>
      <c r="M9" s="20">
        <v>6</v>
      </c>
      <c r="N9" s="6">
        <v>2</v>
      </c>
      <c r="O9" s="6">
        <v>1</v>
      </c>
      <c r="P9" s="26"/>
      <c r="Q9" s="20">
        <v>17</v>
      </c>
      <c r="R9" s="6">
        <v>3</v>
      </c>
      <c r="S9" s="6">
        <v>1</v>
      </c>
      <c r="T9" s="26"/>
      <c r="U9" s="26">
        <v>3.5</v>
      </c>
      <c r="V9" s="22">
        <f t="shared" si="0"/>
        <v>6.803068856157825</v>
      </c>
      <c r="W9" s="5">
        <v>110</v>
      </c>
      <c r="X9" s="13"/>
    </row>
    <row r="10" spans="1:24" ht="14.25">
      <c r="A10" s="24">
        <v>8</v>
      </c>
      <c r="B10" s="3" t="s">
        <v>2</v>
      </c>
      <c r="C10" s="5"/>
      <c r="D10" s="5"/>
      <c r="E10" s="5"/>
      <c r="F10" s="11" t="s">
        <v>31</v>
      </c>
      <c r="G10" s="6">
        <v>1</v>
      </c>
      <c r="H10" s="26">
        <v>3.06</v>
      </c>
      <c r="I10" s="11">
        <v>1.5</v>
      </c>
      <c r="J10" s="11" t="s">
        <v>31</v>
      </c>
      <c r="K10" s="6">
        <v>1</v>
      </c>
      <c r="L10" s="26">
        <v>2.26</v>
      </c>
      <c r="M10" s="20">
        <v>6</v>
      </c>
      <c r="N10" s="6" t="s">
        <v>31</v>
      </c>
      <c r="O10" s="6">
        <v>2</v>
      </c>
      <c r="P10" s="26">
        <v>4</v>
      </c>
      <c r="Q10" s="20">
        <v>9</v>
      </c>
      <c r="R10" s="6">
        <v>3</v>
      </c>
      <c r="S10" s="6">
        <v>2</v>
      </c>
      <c r="T10" s="26"/>
      <c r="U10" s="26">
        <v>7.5</v>
      </c>
      <c r="V10" s="22">
        <f t="shared" si="0"/>
        <v>4.964626379470309</v>
      </c>
      <c r="W10" s="5">
        <v>100</v>
      </c>
      <c r="X10" s="13"/>
    </row>
    <row r="11" spans="1:24" ht="14.25">
      <c r="A11" s="24">
        <v>9</v>
      </c>
      <c r="B11" s="3" t="s">
        <v>0</v>
      </c>
      <c r="C11" s="5"/>
      <c r="D11" s="5"/>
      <c r="E11" s="5"/>
      <c r="F11" s="31">
        <v>6</v>
      </c>
      <c r="G11" s="6">
        <v>1</v>
      </c>
      <c r="H11" s="26"/>
      <c r="I11" s="11">
        <v>6</v>
      </c>
      <c r="J11" s="23" t="s">
        <v>31</v>
      </c>
      <c r="K11" s="6">
        <v>1</v>
      </c>
      <c r="L11" s="27">
        <v>2.51</v>
      </c>
      <c r="M11" s="20">
        <v>6</v>
      </c>
      <c r="N11" s="23" t="s">
        <v>31</v>
      </c>
      <c r="O11" s="6">
        <v>1</v>
      </c>
      <c r="P11" s="27">
        <v>2.34</v>
      </c>
      <c r="Q11" s="20">
        <v>4.5</v>
      </c>
      <c r="R11" s="6">
        <v>1</v>
      </c>
      <c r="S11" s="6">
        <v>3</v>
      </c>
      <c r="T11" s="26"/>
      <c r="U11" s="20">
        <v>20</v>
      </c>
      <c r="V11" s="22">
        <f aca="true" t="shared" si="1" ref="V11:V22">POWER(I11*M11*Q11*U11,0.25)</f>
        <v>7.544600578097614</v>
      </c>
      <c r="W11" s="5"/>
      <c r="X11" s="13"/>
    </row>
    <row r="12" spans="1:24" ht="14.25">
      <c r="A12" s="24">
        <v>10</v>
      </c>
      <c r="B12" s="3" t="s">
        <v>33</v>
      </c>
      <c r="C12" s="5"/>
      <c r="D12" s="5"/>
      <c r="E12" s="5"/>
      <c r="F12" s="31">
        <v>4</v>
      </c>
      <c r="G12" s="25">
        <v>2</v>
      </c>
      <c r="H12" s="26"/>
      <c r="I12" s="11">
        <v>12</v>
      </c>
      <c r="J12" s="25" t="s">
        <v>31</v>
      </c>
      <c r="K12" s="25">
        <v>1</v>
      </c>
      <c r="L12" s="26">
        <v>2.44</v>
      </c>
      <c r="M12" s="20">
        <v>6</v>
      </c>
      <c r="N12" s="25" t="s">
        <v>31</v>
      </c>
      <c r="O12" s="25">
        <v>1</v>
      </c>
      <c r="P12" s="27">
        <v>2.47</v>
      </c>
      <c r="Q12" s="20">
        <v>4.5</v>
      </c>
      <c r="R12" s="25">
        <v>1</v>
      </c>
      <c r="S12" s="25">
        <v>2</v>
      </c>
      <c r="T12" s="26"/>
      <c r="U12" s="20">
        <v>18</v>
      </c>
      <c r="V12" s="22">
        <f t="shared" si="1"/>
        <v>8.738851890731823</v>
      </c>
      <c r="X12" s="1"/>
    </row>
    <row r="13" spans="1:24" ht="14.25">
      <c r="A13" s="24">
        <v>11</v>
      </c>
      <c r="B13" s="3" t="s">
        <v>1</v>
      </c>
      <c r="C13" s="5"/>
      <c r="D13" s="5"/>
      <c r="E13" s="5"/>
      <c r="F13" s="31">
        <v>4</v>
      </c>
      <c r="G13" s="6">
        <v>1</v>
      </c>
      <c r="H13" s="26"/>
      <c r="I13" s="11">
        <v>9</v>
      </c>
      <c r="J13" s="6" t="s">
        <v>31</v>
      </c>
      <c r="K13" s="6">
        <v>1</v>
      </c>
      <c r="L13" s="26">
        <v>3.56</v>
      </c>
      <c r="M13" s="20">
        <v>6</v>
      </c>
      <c r="N13" s="6">
        <v>5</v>
      </c>
      <c r="O13" s="6">
        <v>1</v>
      </c>
      <c r="P13" s="26"/>
      <c r="Q13" s="20">
        <v>11</v>
      </c>
      <c r="R13" s="6">
        <v>2</v>
      </c>
      <c r="S13" s="6">
        <v>1</v>
      </c>
      <c r="T13" s="26"/>
      <c r="U13" s="20">
        <v>10</v>
      </c>
      <c r="V13" s="22">
        <f t="shared" si="1"/>
        <v>8.779031579393639</v>
      </c>
      <c r="X13" s="13"/>
    </row>
    <row r="14" spans="1:24" ht="14.25">
      <c r="A14" s="24">
        <v>12</v>
      </c>
      <c r="B14" s="3" t="s">
        <v>6</v>
      </c>
      <c r="C14" s="5"/>
      <c r="D14" s="5"/>
      <c r="E14" s="5"/>
      <c r="F14" s="31">
        <v>2</v>
      </c>
      <c r="G14" s="6">
        <v>1</v>
      </c>
      <c r="H14" s="26"/>
      <c r="I14" s="11">
        <v>18</v>
      </c>
      <c r="J14" s="6">
        <v>5</v>
      </c>
      <c r="K14" s="6">
        <v>1</v>
      </c>
      <c r="L14" s="26"/>
      <c r="M14" s="20">
        <v>14</v>
      </c>
      <c r="N14" s="6">
        <v>4</v>
      </c>
      <c r="O14" s="6">
        <v>1</v>
      </c>
      <c r="P14" s="26"/>
      <c r="Q14" s="20">
        <v>12</v>
      </c>
      <c r="R14" s="6">
        <v>3</v>
      </c>
      <c r="S14" s="6">
        <v>1</v>
      </c>
      <c r="T14" s="26"/>
      <c r="U14" s="26">
        <v>3.5</v>
      </c>
      <c r="V14" s="22">
        <f t="shared" si="1"/>
        <v>10.14290733453153</v>
      </c>
      <c r="X14" s="13"/>
    </row>
    <row r="15" spans="1:24" ht="14.25">
      <c r="A15" s="24">
        <v>13</v>
      </c>
      <c r="B15" s="3" t="s">
        <v>37</v>
      </c>
      <c r="C15" s="5"/>
      <c r="D15" s="5"/>
      <c r="E15" s="5"/>
      <c r="F15" s="31">
        <v>4</v>
      </c>
      <c r="G15" s="6">
        <v>1</v>
      </c>
      <c r="H15" s="26"/>
      <c r="I15" s="11">
        <v>9</v>
      </c>
      <c r="J15" s="25">
        <v>9</v>
      </c>
      <c r="K15" s="6">
        <v>2</v>
      </c>
      <c r="L15" s="26"/>
      <c r="M15" s="20">
        <v>12</v>
      </c>
      <c r="N15" s="25">
        <v>6</v>
      </c>
      <c r="O15" s="6">
        <v>1</v>
      </c>
      <c r="P15" s="26"/>
      <c r="Q15" s="20">
        <v>10</v>
      </c>
      <c r="R15" s="6">
        <v>2</v>
      </c>
      <c r="S15" s="6">
        <v>3</v>
      </c>
      <c r="T15" s="26"/>
      <c r="U15" s="20">
        <v>13.5</v>
      </c>
      <c r="V15" s="22">
        <f t="shared" si="1"/>
        <v>10.988524504454118</v>
      </c>
      <c r="X15" s="1"/>
    </row>
    <row r="16" spans="1:24" ht="14.25">
      <c r="A16" s="24">
        <v>14</v>
      </c>
      <c r="B16" s="3" t="s">
        <v>38</v>
      </c>
      <c r="C16" s="5"/>
      <c r="D16" s="5"/>
      <c r="E16" s="5"/>
      <c r="F16" s="31">
        <v>4</v>
      </c>
      <c r="G16" s="25">
        <v>2</v>
      </c>
      <c r="H16" s="26"/>
      <c r="I16" s="11">
        <v>12</v>
      </c>
      <c r="J16" s="25">
        <v>5</v>
      </c>
      <c r="K16" s="25">
        <v>1</v>
      </c>
      <c r="L16" s="26"/>
      <c r="M16" s="20">
        <v>14</v>
      </c>
      <c r="N16" s="25">
        <v>4</v>
      </c>
      <c r="O16" s="25">
        <v>2</v>
      </c>
      <c r="P16" s="26"/>
      <c r="Q16" s="20">
        <v>13</v>
      </c>
      <c r="R16" s="25">
        <v>3</v>
      </c>
      <c r="S16" s="25">
        <v>2</v>
      </c>
      <c r="T16" s="26"/>
      <c r="U16" s="26">
        <v>7.5</v>
      </c>
      <c r="V16" s="22">
        <f t="shared" si="1"/>
        <v>11.313017901789479</v>
      </c>
      <c r="X16" s="13"/>
    </row>
    <row r="17" spans="1:24" ht="14.25">
      <c r="A17" s="24">
        <v>15</v>
      </c>
      <c r="B17" s="3" t="s">
        <v>3</v>
      </c>
      <c r="C17" s="5"/>
      <c r="D17" s="5"/>
      <c r="E17" s="5"/>
      <c r="F17" s="31">
        <v>3</v>
      </c>
      <c r="G17" s="6">
        <v>2</v>
      </c>
      <c r="H17" s="26"/>
      <c r="I17" s="11">
        <v>15</v>
      </c>
      <c r="J17" s="25">
        <v>5</v>
      </c>
      <c r="K17" s="6">
        <v>1</v>
      </c>
      <c r="L17" s="26"/>
      <c r="M17" s="20">
        <v>14</v>
      </c>
      <c r="N17" s="25">
        <v>3</v>
      </c>
      <c r="O17" s="6">
        <v>2</v>
      </c>
      <c r="P17" s="26"/>
      <c r="Q17" s="20">
        <v>15</v>
      </c>
      <c r="R17" s="6">
        <v>3</v>
      </c>
      <c r="S17" s="6">
        <v>2</v>
      </c>
      <c r="T17" s="26"/>
      <c r="U17" s="26">
        <v>7.5</v>
      </c>
      <c r="V17" s="22">
        <f t="shared" si="1"/>
        <v>12.397752275690701</v>
      </c>
      <c r="X17" s="13"/>
    </row>
    <row r="18" spans="1:24" ht="14.25">
      <c r="A18" s="24">
        <v>16</v>
      </c>
      <c r="B18" s="3" t="s">
        <v>34</v>
      </c>
      <c r="C18" s="5"/>
      <c r="D18" s="5"/>
      <c r="E18" s="5"/>
      <c r="F18" s="31">
        <v>3</v>
      </c>
      <c r="G18" s="6">
        <v>1</v>
      </c>
      <c r="H18" s="26"/>
      <c r="I18" s="11">
        <v>14</v>
      </c>
      <c r="J18" s="6">
        <v>3</v>
      </c>
      <c r="K18" s="6">
        <v>3</v>
      </c>
      <c r="L18" s="26"/>
      <c r="M18" s="20">
        <v>19</v>
      </c>
      <c r="N18" s="6">
        <v>3</v>
      </c>
      <c r="O18" s="6">
        <v>3</v>
      </c>
      <c r="P18" s="26"/>
      <c r="Q18" s="20">
        <v>16</v>
      </c>
      <c r="R18" s="6">
        <v>2</v>
      </c>
      <c r="S18" s="6">
        <v>2</v>
      </c>
      <c r="T18" s="26"/>
      <c r="U18" s="20">
        <v>11.5</v>
      </c>
      <c r="V18" s="22">
        <f t="shared" si="1"/>
        <v>14.873900259998967</v>
      </c>
      <c r="X18" s="13"/>
    </row>
    <row r="19" spans="1:24" ht="14.25">
      <c r="A19" s="24">
        <v>17</v>
      </c>
      <c r="B19" s="3" t="s">
        <v>44</v>
      </c>
      <c r="C19" s="5"/>
      <c r="D19" s="5"/>
      <c r="E19" s="5"/>
      <c r="F19" s="31">
        <v>2</v>
      </c>
      <c r="G19" s="6">
        <v>1</v>
      </c>
      <c r="H19" s="26"/>
      <c r="I19" s="11">
        <v>18</v>
      </c>
      <c r="J19" s="6">
        <v>4</v>
      </c>
      <c r="K19" s="6">
        <v>1</v>
      </c>
      <c r="L19" s="26"/>
      <c r="M19" s="20">
        <v>16.5</v>
      </c>
      <c r="N19" s="6">
        <v>3</v>
      </c>
      <c r="O19" s="6">
        <v>1</v>
      </c>
      <c r="P19" s="26"/>
      <c r="Q19" s="20">
        <v>14</v>
      </c>
      <c r="R19" s="6">
        <v>1</v>
      </c>
      <c r="S19" s="6">
        <v>1</v>
      </c>
      <c r="T19" s="26"/>
      <c r="U19" s="20">
        <v>15.5</v>
      </c>
      <c r="V19" s="22">
        <f t="shared" si="1"/>
        <v>15.933238088238069</v>
      </c>
      <c r="X19" s="13"/>
    </row>
    <row r="20" spans="1:24" ht="14.25">
      <c r="A20" s="24">
        <v>18</v>
      </c>
      <c r="B20" s="3" t="s">
        <v>40</v>
      </c>
      <c r="C20" s="5"/>
      <c r="D20" s="5"/>
      <c r="E20" s="5"/>
      <c r="F20" s="31">
        <v>2</v>
      </c>
      <c r="G20" s="6">
        <v>1</v>
      </c>
      <c r="H20" s="26"/>
      <c r="I20" s="11">
        <v>18</v>
      </c>
      <c r="J20" s="25">
        <v>4</v>
      </c>
      <c r="K20" s="6">
        <v>1</v>
      </c>
      <c r="L20" s="26"/>
      <c r="M20" s="20">
        <v>16.5</v>
      </c>
      <c r="N20" s="25">
        <v>1</v>
      </c>
      <c r="O20" s="6">
        <v>1</v>
      </c>
      <c r="P20" s="26"/>
      <c r="Q20" s="20">
        <v>18.5</v>
      </c>
      <c r="R20" s="6">
        <v>1</v>
      </c>
      <c r="S20" s="6">
        <v>1</v>
      </c>
      <c r="T20" s="26"/>
      <c r="U20" s="20">
        <v>15.5</v>
      </c>
      <c r="V20" s="22">
        <f t="shared" si="1"/>
        <v>17.083032572838434</v>
      </c>
      <c r="X20" s="13"/>
    </row>
    <row r="21" spans="1:24" ht="14.25">
      <c r="A21" s="24">
        <v>19</v>
      </c>
      <c r="B21" s="3" t="s">
        <v>35</v>
      </c>
      <c r="C21" s="5"/>
      <c r="D21" s="5"/>
      <c r="E21" s="5"/>
      <c r="F21" s="31">
        <v>2</v>
      </c>
      <c r="G21" s="6">
        <v>1</v>
      </c>
      <c r="H21" s="26"/>
      <c r="I21" s="11">
        <v>18</v>
      </c>
      <c r="J21" s="25">
        <v>4</v>
      </c>
      <c r="K21" s="6">
        <v>2</v>
      </c>
      <c r="L21" s="26"/>
      <c r="M21" s="20">
        <v>18</v>
      </c>
      <c r="N21" s="25">
        <v>1</v>
      </c>
      <c r="O21" s="6">
        <v>1</v>
      </c>
      <c r="P21" s="26"/>
      <c r="Q21" s="20">
        <v>18.5</v>
      </c>
      <c r="R21" s="6">
        <v>1</v>
      </c>
      <c r="S21" s="6">
        <v>2</v>
      </c>
      <c r="T21" s="26"/>
      <c r="U21" s="20">
        <v>18</v>
      </c>
      <c r="V21" s="22">
        <f t="shared" si="1"/>
        <v>18.12371862052884</v>
      </c>
      <c r="X21" s="13"/>
    </row>
    <row r="22" spans="1:24" ht="14.25">
      <c r="A22" s="24">
        <v>20</v>
      </c>
      <c r="B22" s="3" t="s">
        <v>36</v>
      </c>
      <c r="C22" s="5"/>
      <c r="D22" s="5"/>
      <c r="E22" s="5"/>
      <c r="F22" s="31">
        <v>2</v>
      </c>
      <c r="G22" s="6">
        <v>1</v>
      </c>
      <c r="H22" s="26"/>
      <c r="I22" s="11">
        <v>18</v>
      </c>
      <c r="J22" s="6">
        <v>2</v>
      </c>
      <c r="K22" s="6">
        <v>1</v>
      </c>
      <c r="L22" s="26"/>
      <c r="M22" s="20">
        <v>20</v>
      </c>
      <c r="N22" s="6">
        <v>1</v>
      </c>
      <c r="O22" s="6">
        <v>2</v>
      </c>
      <c r="P22" s="26"/>
      <c r="Q22" s="20">
        <v>19</v>
      </c>
      <c r="R22" s="6">
        <v>1</v>
      </c>
      <c r="S22" s="6">
        <v>2</v>
      </c>
      <c r="T22" s="26"/>
      <c r="U22" s="20">
        <v>18</v>
      </c>
      <c r="V22" s="22">
        <f t="shared" si="1"/>
        <v>18.73191384811287</v>
      </c>
      <c r="X22" s="1"/>
    </row>
    <row r="23" spans="1:24" ht="14.25">
      <c r="A23" s="15"/>
      <c r="B23" s="16"/>
      <c r="C23" s="15"/>
      <c r="D23" s="15"/>
      <c r="E23" s="15"/>
      <c r="F23" s="16"/>
      <c r="G23" s="7"/>
      <c r="H23" s="16"/>
      <c r="I23" s="7"/>
      <c r="J23" s="17"/>
      <c r="K23" s="17"/>
      <c r="L23" s="17"/>
      <c r="M23" s="18"/>
      <c r="N23" s="17"/>
      <c r="O23" s="17"/>
      <c r="P23" s="17"/>
      <c r="Q23" s="18"/>
      <c r="R23" s="18"/>
      <c r="S23" s="18"/>
      <c r="T23" s="18"/>
      <c r="U23" s="18"/>
      <c r="V23" s="15"/>
      <c r="X23" s="13"/>
    </row>
    <row r="24" ht="14.25">
      <c r="B24" s="17"/>
    </row>
  </sheetData>
  <sheetProtection/>
  <mergeCells count="11">
    <mergeCell ref="V1:V2"/>
    <mergeCell ref="W1:W2"/>
    <mergeCell ref="A1:A2"/>
    <mergeCell ref="B1:B2"/>
    <mergeCell ref="F1:I1"/>
    <mergeCell ref="J1:M1"/>
    <mergeCell ref="N1:Q1"/>
    <mergeCell ref="R1:U1"/>
    <mergeCell ref="C1:C2"/>
    <mergeCell ref="D1:D2"/>
    <mergeCell ref="E1:E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6.8515625" style="2" bestFit="1" customWidth="1"/>
    <col min="2" max="2" width="25.00390625" style="0" bestFit="1" customWidth="1"/>
    <col min="3" max="5" width="0" style="2" hidden="1" customWidth="1"/>
    <col min="6" max="6" width="7.421875" style="0" bestFit="1" customWidth="1"/>
    <col min="7" max="7" width="6.8515625" style="0" bestFit="1" customWidth="1"/>
    <col min="8" max="8" width="6.8515625" style="0" hidden="1" customWidth="1"/>
    <col min="9" max="9" width="5.421875" style="0" bestFit="1" customWidth="1"/>
    <col min="10" max="10" width="7.421875" style="0" bestFit="1" customWidth="1"/>
    <col min="11" max="11" width="6.8515625" style="0" bestFit="1" customWidth="1"/>
    <col min="12" max="12" width="6.8515625" style="0" hidden="1" customWidth="1"/>
    <col min="13" max="13" width="5.421875" style="0" bestFit="1" customWidth="1"/>
    <col min="14" max="14" width="7.421875" style="0" bestFit="1" customWidth="1"/>
    <col min="15" max="15" width="6.8515625" style="0" bestFit="1" customWidth="1"/>
    <col min="16" max="16" width="6.8515625" style="0" hidden="1" customWidth="1"/>
    <col min="17" max="17" width="5.421875" style="0" bestFit="1" customWidth="1"/>
    <col min="18" max="18" width="7.421875" style="0" bestFit="1" customWidth="1"/>
    <col min="19" max="19" width="6.8515625" style="0" bestFit="1" customWidth="1"/>
    <col min="20" max="20" width="6.8515625" style="0" hidden="1" customWidth="1"/>
    <col min="21" max="21" width="5.421875" style="0" bestFit="1" customWidth="1"/>
    <col min="23" max="23" width="9.140625" style="2" customWidth="1"/>
  </cols>
  <sheetData>
    <row r="1" spans="1:23" ht="14.25">
      <c r="A1" s="37" t="s">
        <v>17</v>
      </c>
      <c r="B1" s="37" t="s">
        <v>32</v>
      </c>
      <c r="F1" s="38" t="s">
        <v>18</v>
      </c>
      <c r="G1" s="39"/>
      <c r="H1" s="39"/>
      <c r="I1" s="40"/>
      <c r="J1" s="41" t="s">
        <v>19</v>
      </c>
      <c r="K1" s="41"/>
      <c r="L1" s="41"/>
      <c r="M1" s="41"/>
      <c r="N1" s="41" t="s">
        <v>20</v>
      </c>
      <c r="O1" s="41"/>
      <c r="P1" s="41"/>
      <c r="Q1" s="41"/>
      <c r="R1" s="41" t="s">
        <v>21</v>
      </c>
      <c r="S1" s="41"/>
      <c r="T1" s="41"/>
      <c r="U1" s="41"/>
      <c r="V1" s="35" t="s">
        <v>22</v>
      </c>
      <c r="W1" s="37" t="s">
        <v>23</v>
      </c>
    </row>
    <row r="2" spans="1:23" ht="14.25">
      <c r="A2" s="37"/>
      <c r="B2" s="37"/>
      <c r="C2" s="8" t="s">
        <v>24</v>
      </c>
      <c r="D2" s="9" t="s">
        <v>25</v>
      </c>
      <c r="E2" s="9" t="s">
        <v>26</v>
      </c>
      <c r="F2" s="10" t="s">
        <v>27</v>
      </c>
      <c r="G2" s="10" t="s">
        <v>28</v>
      </c>
      <c r="H2" s="10" t="s">
        <v>29</v>
      </c>
      <c r="I2" s="10" t="s">
        <v>30</v>
      </c>
      <c r="J2" s="10" t="s">
        <v>27</v>
      </c>
      <c r="K2" s="10" t="s">
        <v>28</v>
      </c>
      <c r="L2" s="10" t="s">
        <v>29</v>
      </c>
      <c r="M2" s="10" t="s">
        <v>30</v>
      </c>
      <c r="N2" s="10" t="s">
        <v>27</v>
      </c>
      <c r="O2" s="10" t="s">
        <v>28</v>
      </c>
      <c r="P2" s="10" t="s">
        <v>29</v>
      </c>
      <c r="Q2" s="10" t="s">
        <v>30</v>
      </c>
      <c r="R2" s="10" t="s">
        <v>27</v>
      </c>
      <c r="S2" s="10" t="s">
        <v>28</v>
      </c>
      <c r="T2" s="10" t="s">
        <v>29</v>
      </c>
      <c r="U2" s="10" t="s">
        <v>30</v>
      </c>
      <c r="V2" s="36"/>
      <c r="W2" s="37"/>
    </row>
    <row r="3" spans="1:25" ht="14.25">
      <c r="A3" s="19">
        <v>1</v>
      </c>
      <c r="B3" s="3" t="s">
        <v>45</v>
      </c>
      <c r="C3" s="5"/>
      <c r="D3" s="5"/>
      <c r="E3" s="5"/>
      <c r="F3" s="6">
        <v>6</v>
      </c>
      <c r="G3" s="6">
        <v>1</v>
      </c>
      <c r="H3" s="26"/>
      <c r="I3" s="11">
        <v>1</v>
      </c>
      <c r="J3" s="14">
        <v>4</v>
      </c>
      <c r="K3" s="14">
        <v>1</v>
      </c>
      <c r="L3" s="21"/>
      <c r="M3" s="20">
        <v>1.5</v>
      </c>
      <c r="N3" s="14">
        <v>4</v>
      </c>
      <c r="O3" s="14">
        <v>1</v>
      </c>
      <c r="P3" s="21"/>
      <c r="Q3" s="20">
        <v>2</v>
      </c>
      <c r="R3" s="14">
        <v>4</v>
      </c>
      <c r="S3" s="14">
        <v>2</v>
      </c>
      <c r="T3" s="20"/>
      <c r="U3" s="20">
        <v>4.5</v>
      </c>
      <c r="V3" s="22">
        <f aca="true" t="shared" si="0" ref="V3:V8">POWER(I3*M3*Q3*U3,0.25)</f>
        <v>1.9168293127388174</v>
      </c>
      <c r="W3" s="28" t="s">
        <v>31</v>
      </c>
      <c r="X3" s="13"/>
      <c r="Y3" s="16"/>
    </row>
    <row r="4" spans="1:25" ht="14.25">
      <c r="A4" s="19">
        <v>2</v>
      </c>
      <c r="B4" s="3" t="s">
        <v>50</v>
      </c>
      <c r="C4" s="5"/>
      <c r="D4" s="5"/>
      <c r="E4" s="5"/>
      <c r="F4" s="6">
        <v>4</v>
      </c>
      <c r="G4" s="6">
        <v>1</v>
      </c>
      <c r="H4" s="26"/>
      <c r="I4" s="11">
        <v>4</v>
      </c>
      <c r="J4" s="14">
        <v>3</v>
      </c>
      <c r="K4" s="14">
        <v>1</v>
      </c>
      <c r="L4" s="21"/>
      <c r="M4" s="20">
        <v>3.5</v>
      </c>
      <c r="N4" s="14">
        <v>3</v>
      </c>
      <c r="O4" s="14">
        <v>2</v>
      </c>
      <c r="P4" s="21"/>
      <c r="Q4" s="20">
        <v>6</v>
      </c>
      <c r="R4" s="14">
        <v>6</v>
      </c>
      <c r="S4" s="14">
        <v>1</v>
      </c>
      <c r="T4" s="20"/>
      <c r="U4" s="20">
        <v>1</v>
      </c>
      <c r="V4" s="22">
        <f t="shared" si="0"/>
        <v>3.027400104035091</v>
      </c>
      <c r="W4" s="31">
        <v>200</v>
      </c>
      <c r="X4" s="13"/>
      <c r="Y4" s="16"/>
    </row>
    <row r="5" spans="1:25" ht="14.25">
      <c r="A5" s="19">
        <v>3</v>
      </c>
      <c r="B5" s="3" t="s">
        <v>10</v>
      </c>
      <c r="C5" s="5"/>
      <c r="D5" s="5"/>
      <c r="E5" s="5"/>
      <c r="F5" s="6">
        <v>5</v>
      </c>
      <c r="G5" s="6">
        <v>1</v>
      </c>
      <c r="H5" s="26"/>
      <c r="I5" s="11">
        <v>2</v>
      </c>
      <c r="J5" s="14">
        <v>2</v>
      </c>
      <c r="K5" s="14">
        <v>2</v>
      </c>
      <c r="L5" s="21"/>
      <c r="M5" s="20">
        <v>9.5</v>
      </c>
      <c r="N5" s="14">
        <v>2</v>
      </c>
      <c r="O5" s="14">
        <v>2</v>
      </c>
      <c r="P5" s="21"/>
      <c r="Q5" s="20">
        <v>10.5</v>
      </c>
      <c r="R5" s="14">
        <v>4</v>
      </c>
      <c r="S5" s="14">
        <v>2</v>
      </c>
      <c r="T5" s="20"/>
      <c r="U5" s="20">
        <v>4.5</v>
      </c>
      <c r="V5" s="22">
        <f t="shared" si="0"/>
        <v>5.473799095067087</v>
      </c>
      <c r="W5" s="14">
        <v>200</v>
      </c>
      <c r="X5" s="7"/>
      <c r="Y5" s="16"/>
    </row>
    <row r="6" spans="1:24" ht="14.25">
      <c r="A6" s="19">
        <v>4</v>
      </c>
      <c r="B6" s="3" t="s">
        <v>9</v>
      </c>
      <c r="C6" s="5"/>
      <c r="D6" s="5"/>
      <c r="E6" s="5"/>
      <c r="F6" s="6">
        <v>4</v>
      </c>
      <c r="G6" s="6">
        <v>1</v>
      </c>
      <c r="H6" s="26"/>
      <c r="I6" s="11">
        <v>4</v>
      </c>
      <c r="J6" s="14">
        <v>4</v>
      </c>
      <c r="K6" s="14">
        <v>1</v>
      </c>
      <c r="L6" s="21"/>
      <c r="M6" s="20">
        <v>1.5</v>
      </c>
      <c r="N6" s="14">
        <v>2</v>
      </c>
      <c r="O6" s="14">
        <v>1</v>
      </c>
      <c r="P6" s="21"/>
      <c r="Q6" s="20">
        <v>8</v>
      </c>
      <c r="R6" s="14">
        <v>4</v>
      </c>
      <c r="S6" s="14">
        <v>1</v>
      </c>
      <c r="T6" s="20"/>
      <c r="U6" s="20">
        <v>2.5</v>
      </c>
      <c r="V6" s="22">
        <f t="shared" si="0"/>
        <v>3.309750919646873</v>
      </c>
      <c r="W6" s="14">
        <v>150</v>
      </c>
      <c r="X6" s="7"/>
    </row>
    <row r="7" spans="1:25" ht="14.25">
      <c r="A7" s="19">
        <v>5</v>
      </c>
      <c r="B7" s="3" t="s">
        <v>11</v>
      </c>
      <c r="C7" s="5"/>
      <c r="D7" s="5"/>
      <c r="E7" s="5"/>
      <c r="F7" s="6">
        <v>3</v>
      </c>
      <c r="G7" s="6">
        <v>1</v>
      </c>
      <c r="H7" s="26"/>
      <c r="I7" s="11">
        <v>6</v>
      </c>
      <c r="J7" s="14">
        <v>3</v>
      </c>
      <c r="K7" s="14">
        <v>1</v>
      </c>
      <c r="L7" s="21"/>
      <c r="M7" s="20">
        <v>3.5</v>
      </c>
      <c r="N7" s="14">
        <v>6</v>
      </c>
      <c r="O7" s="14">
        <v>1</v>
      </c>
      <c r="P7" s="21"/>
      <c r="Q7" s="20">
        <v>1</v>
      </c>
      <c r="R7" s="14">
        <v>2</v>
      </c>
      <c r="S7" s="14">
        <v>1</v>
      </c>
      <c r="T7" s="20"/>
      <c r="U7" s="20">
        <v>6.5</v>
      </c>
      <c r="V7" s="22">
        <f t="shared" si="0"/>
        <v>3.4180873958323423</v>
      </c>
      <c r="W7" s="31">
        <v>150</v>
      </c>
      <c r="X7" s="13"/>
      <c r="Y7" s="16"/>
    </row>
    <row r="8" spans="1:25" ht="14.25">
      <c r="A8" s="19">
        <v>6</v>
      </c>
      <c r="B8" s="3" t="s">
        <v>47</v>
      </c>
      <c r="C8" s="24"/>
      <c r="D8" s="24"/>
      <c r="E8" s="24"/>
      <c r="F8" s="25">
        <v>4</v>
      </c>
      <c r="G8" s="25">
        <v>1</v>
      </c>
      <c r="H8" s="26"/>
      <c r="I8" s="11">
        <v>4</v>
      </c>
      <c r="J8" s="14">
        <v>2</v>
      </c>
      <c r="K8" s="14">
        <v>1</v>
      </c>
      <c r="L8" s="21"/>
      <c r="M8" s="20">
        <v>6.5</v>
      </c>
      <c r="N8" s="14">
        <v>3</v>
      </c>
      <c r="O8" s="14">
        <v>1</v>
      </c>
      <c r="P8" s="21"/>
      <c r="Q8" s="20">
        <v>4</v>
      </c>
      <c r="R8" s="14">
        <v>4</v>
      </c>
      <c r="S8" s="14">
        <v>1</v>
      </c>
      <c r="T8" s="20"/>
      <c r="U8" s="20">
        <v>2.5</v>
      </c>
      <c r="V8" s="22">
        <f t="shared" si="0"/>
        <v>4.015534272870435</v>
      </c>
      <c r="W8" s="31">
        <v>150</v>
      </c>
      <c r="X8" s="13"/>
      <c r="Y8" s="16"/>
    </row>
    <row r="9" spans="1:25" ht="14.25">
      <c r="A9" s="19">
        <v>7</v>
      </c>
      <c r="B9" s="3" t="s">
        <v>46</v>
      </c>
      <c r="C9" s="24"/>
      <c r="D9" s="24"/>
      <c r="E9" s="24"/>
      <c r="F9" s="25">
        <v>3</v>
      </c>
      <c r="G9" s="25">
        <v>2</v>
      </c>
      <c r="H9" s="26"/>
      <c r="I9" s="11">
        <v>7</v>
      </c>
      <c r="J9" s="14">
        <v>2</v>
      </c>
      <c r="K9" s="14">
        <v>2</v>
      </c>
      <c r="L9" s="21"/>
      <c r="M9" s="20">
        <v>9.5</v>
      </c>
      <c r="N9" s="14">
        <v>3</v>
      </c>
      <c r="O9" s="14">
        <v>1</v>
      </c>
      <c r="P9" s="21"/>
      <c r="Q9" s="20">
        <v>4</v>
      </c>
      <c r="R9" s="14">
        <v>2</v>
      </c>
      <c r="S9" s="14">
        <v>1</v>
      </c>
      <c r="T9" s="20"/>
      <c r="U9" s="20">
        <v>6.5</v>
      </c>
      <c r="V9" s="22">
        <f>POWER(I9*M9*Q9*U9,0.25)</f>
        <v>6.448352174981109</v>
      </c>
      <c r="W9" s="19"/>
      <c r="X9" s="7"/>
      <c r="Y9" s="16"/>
    </row>
    <row r="10" spans="1:25" ht="14.25">
      <c r="A10" s="19">
        <v>8</v>
      </c>
      <c r="B10" s="3" t="s">
        <v>51</v>
      </c>
      <c r="C10" s="24"/>
      <c r="D10" s="24"/>
      <c r="E10" s="24"/>
      <c r="F10" s="25">
        <v>1</v>
      </c>
      <c r="G10" s="25">
        <v>1</v>
      </c>
      <c r="H10" s="26"/>
      <c r="I10" s="11">
        <v>10</v>
      </c>
      <c r="J10" s="14">
        <v>2</v>
      </c>
      <c r="K10" s="14">
        <v>1</v>
      </c>
      <c r="L10" s="21"/>
      <c r="M10" s="20">
        <v>6.5</v>
      </c>
      <c r="N10" s="14">
        <v>3</v>
      </c>
      <c r="O10" s="14">
        <v>1</v>
      </c>
      <c r="P10" s="21"/>
      <c r="Q10" s="20">
        <v>4</v>
      </c>
      <c r="R10" s="14">
        <v>2</v>
      </c>
      <c r="S10" s="14">
        <v>2</v>
      </c>
      <c r="T10" s="20"/>
      <c r="U10" s="20">
        <v>8</v>
      </c>
      <c r="V10" s="22">
        <f>POWER(I10*M10*Q10*U10,0.25)</f>
        <v>6.753296750770361</v>
      </c>
      <c r="W10" s="24"/>
      <c r="X10" s="13"/>
      <c r="Y10" s="16"/>
    </row>
    <row r="11" spans="1:25" ht="14.25">
      <c r="A11" s="19">
        <v>9</v>
      </c>
      <c r="B11" s="3" t="s">
        <v>48</v>
      </c>
      <c r="C11" s="24"/>
      <c r="D11" s="24"/>
      <c r="E11" s="24"/>
      <c r="F11" s="25">
        <v>2</v>
      </c>
      <c r="G11" s="25">
        <v>1</v>
      </c>
      <c r="H11" s="26"/>
      <c r="I11" s="11">
        <v>8</v>
      </c>
      <c r="J11" s="14">
        <v>2</v>
      </c>
      <c r="K11" s="14">
        <v>1</v>
      </c>
      <c r="L11" s="21"/>
      <c r="M11" s="20">
        <v>6.5</v>
      </c>
      <c r="N11" s="14">
        <v>2</v>
      </c>
      <c r="O11" s="14">
        <v>1</v>
      </c>
      <c r="P11" s="21"/>
      <c r="Q11" s="20">
        <v>8</v>
      </c>
      <c r="R11" s="14">
        <v>0</v>
      </c>
      <c r="S11" s="14">
        <v>0</v>
      </c>
      <c r="T11" s="20"/>
      <c r="U11" s="20">
        <v>11</v>
      </c>
      <c r="V11" s="22">
        <f>POWER(I11*M11*Q11*U11,0.25)</f>
        <v>8.224727235668734</v>
      </c>
      <c r="W11" s="24"/>
      <c r="X11" s="13"/>
      <c r="Y11" s="16"/>
    </row>
    <row r="12" spans="1:25" ht="14.25">
      <c r="A12" s="19">
        <v>10</v>
      </c>
      <c r="B12" s="3" t="s">
        <v>52</v>
      </c>
      <c r="C12" s="5"/>
      <c r="D12" s="5"/>
      <c r="E12" s="5"/>
      <c r="F12" s="6">
        <v>1</v>
      </c>
      <c r="G12" s="6">
        <v>1</v>
      </c>
      <c r="H12" s="26"/>
      <c r="I12" s="11">
        <v>10</v>
      </c>
      <c r="J12" s="14">
        <v>2</v>
      </c>
      <c r="K12" s="14">
        <v>1</v>
      </c>
      <c r="L12" s="21"/>
      <c r="M12" s="20">
        <v>6.5</v>
      </c>
      <c r="N12" s="14">
        <v>2</v>
      </c>
      <c r="O12" s="14">
        <v>1</v>
      </c>
      <c r="P12" s="21"/>
      <c r="Q12" s="20">
        <v>9</v>
      </c>
      <c r="R12" s="14">
        <v>1</v>
      </c>
      <c r="S12" s="14">
        <v>2</v>
      </c>
      <c r="T12" s="20"/>
      <c r="U12" s="20">
        <v>10</v>
      </c>
      <c r="V12" s="22">
        <f>POWER(I12*M12*Q12*U12,0.25)</f>
        <v>8.745587041696618</v>
      </c>
      <c r="W12" s="19"/>
      <c r="X12" s="7"/>
      <c r="Y12" s="16"/>
    </row>
    <row r="13" spans="1:25" ht="14.25">
      <c r="A13" s="19">
        <v>11</v>
      </c>
      <c r="B13" s="3" t="s">
        <v>49</v>
      </c>
      <c r="C13" s="5"/>
      <c r="D13" s="5"/>
      <c r="E13" s="5"/>
      <c r="F13" s="6">
        <v>1</v>
      </c>
      <c r="G13" s="6">
        <v>1</v>
      </c>
      <c r="H13" s="26"/>
      <c r="I13" s="11">
        <v>10</v>
      </c>
      <c r="J13" s="14">
        <v>1</v>
      </c>
      <c r="K13" s="14">
        <v>1</v>
      </c>
      <c r="L13" s="21"/>
      <c r="M13" s="20">
        <v>11</v>
      </c>
      <c r="N13" s="14">
        <v>2</v>
      </c>
      <c r="O13" s="14">
        <v>2</v>
      </c>
      <c r="P13" s="21"/>
      <c r="Q13" s="20">
        <v>10.5</v>
      </c>
      <c r="R13" s="14">
        <v>1</v>
      </c>
      <c r="S13" s="14">
        <v>1</v>
      </c>
      <c r="T13" s="20"/>
      <c r="U13" s="20">
        <v>9</v>
      </c>
      <c r="V13" s="22">
        <f>POWER(I13*M13*Q13*U13,0.25)</f>
        <v>10.09732008048663</v>
      </c>
      <c r="W13" s="24"/>
      <c r="X13" s="13"/>
      <c r="Y13" s="16"/>
    </row>
  </sheetData>
  <sheetProtection/>
  <mergeCells count="8">
    <mergeCell ref="R1:U1"/>
    <mergeCell ref="V1:V2"/>
    <mergeCell ref="W1:W2"/>
    <mergeCell ref="A1:A2"/>
    <mergeCell ref="B1:B2"/>
    <mergeCell ref="F1:I1"/>
    <mergeCell ref="J1:M1"/>
    <mergeCell ref="N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Судья</dc:creator>
  <cp:keywords/>
  <dc:description/>
  <cp:lastModifiedBy>Валерий</cp:lastModifiedBy>
  <dcterms:created xsi:type="dcterms:W3CDTF">2016-01-23T12:39:43Z</dcterms:created>
  <dcterms:modified xsi:type="dcterms:W3CDTF">2017-01-17T05:43:08Z</dcterms:modified>
  <cp:category/>
  <cp:version/>
  <cp:contentType/>
  <cp:contentStatus/>
</cp:coreProperties>
</file>