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600" windowHeight="7932" activeTab="3"/>
  </bookViews>
  <sheets>
    <sheet name="Ск муж" sheetId="1" r:id="rId1"/>
    <sheet name="Ск жен" sheetId="2" r:id="rId2"/>
    <sheet name="Тр муж" sheetId="3" r:id="rId3"/>
    <sheet name="Тр жен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<sst xmlns="http://schemas.openxmlformats.org/spreadsheetml/2006/main" count="362" uniqueCount="174">
  <si>
    <t>Южаков Кирилл</t>
  </si>
  <si>
    <t>Антоненко Валерия</t>
  </si>
  <si>
    <t>срыв</t>
  </si>
  <si>
    <t>Квалификация</t>
  </si>
  <si>
    <t>1/4 финала</t>
  </si>
  <si>
    <t>1/2 финала</t>
  </si>
  <si>
    <t>финал</t>
  </si>
  <si>
    <t>Место</t>
  </si>
  <si>
    <t>Трасса 1</t>
  </si>
  <si>
    <t>Трасса 2</t>
  </si>
  <si>
    <t>Трасса 3</t>
  </si>
  <si>
    <t>Трасса 4</t>
  </si>
  <si>
    <t>Балл квалиф.</t>
  </si>
  <si>
    <t>Финал</t>
  </si>
  <si>
    <t>г/р</t>
  </si>
  <si>
    <t>разряд</t>
  </si>
  <si>
    <t>команда</t>
  </si>
  <si>
    <t>высота</t>
  </si>
  <si>
    <t>попыт</t>
  </si>
  <si>
    <t>время</t>
  </si>
  <si>
    <t>балл</t>
  </si>
  <si>
    <t>Фамилия, Имя</t>
  </si>
  <si>
    <t>Волков Игорь</t>
  </si>
  <si>
    <t>Иванова Ксения</t>
  </si>
  <si>
    <t>Таянчин Максим</t>
  </si>
  <si>
    <t>Хвостенко Марк</t>
  </si>
  <si>
    <t>Козлов Алексей</t>
  </si>
  <si>
    <t>Вейтол Евгений</t>
  </si>
  <si>
    <t>г. Красноярск, ГПЗ "Столбы"</t>
  </si>
  <si>
    <t>ИТОГОВЫЙ ПРОТОКОЛ РЕЗУЛЬТАТОВ</t>
  </si>
  <si>
    <t>Фамилия Имя</t>
  </si>
  <si>
    <t>Разряд</t>
  </si>
  <si>
    <t>Команда</t>
  </si>
  <si>
    <t>Вып. Разр.</t>
  </si>
  <si>
    <t>Старшие юноши 1999-2001г.р.</t>
  </si>
  <si>
    <t>Младшие юноши 2002-2004г.р.</t>
  </si>
  <si>
    <t>3ю</t>
  </si>
  <si>
    <t>Красноярск-СДЮСШОР</t>
  </si>
  <si>
    <t>Поморцев Илья</t>
  </si>
  <si>
    <t>б/р</t>
  </si>
  <si>
    <t>Красноярск - т/к "Стрела"</t>
  </si>
  <si>
    <t>Савенков Никита</t>
  </si>
  <si>
    <t>Телишевский Артём</t>
  </si>
  <si>
    <t>Красноярск - с/к "Буревестник"</t>
  </si>
  <si>
    <t>Красноярск-ШС</t>
  </si>
  <si>
    <t>Лугининов Михаил</t>
  </si>
  <si>
    <t>Красноярск - т/к "Исток"</t>
  </si>
  <si>
    <t>Якименко Владимир</t>
  </si>
  <si>
    <t>Гува Андрей</t>
  </si>
  <si>
    <t>Первенство Красноярского края по альпинизму. Ледолазание-скорость</t>
  </si>
  <si>
    <t xml:space="preserve">21-22 января 2017г. </t>
  </si>
  <si>
    <t>1ю</t>
  </si>
  <si>
    <t>Старшие девушки 1999-2001г.р.</t>
  </si>
  <si>
    <t>Рыженкова Валерия</t>
  </si>
  <si>
    <t>Милещина Анна</t>
  </si>
  <si>
    <t>Леерлер Полина</t>
  </si>
  <si>
    <t>Жигурова Елизавета</t>
  </si>
  <si>
    <t>Красноярск - т/к "Драйв"</t>
  </si>
  <si>
    <t>Непрокина Ангелина</t>
  </si>
  <si>
    <t>Гл. судья Хвостенко О.В. (ССВК)</t>
  </si>
  <si>
    <t>Гл. секретарь Хвостенко В.И. (СС1К)</t>
  </si>
  <si>
    <t>1/8 финала</t>
  </si>
  <si>
    <t>Терехин Василий</t>
  </si>
  <si>
    <t>Захарченко Алексей</t>
  </si>
  <si>
    <t>1:03.70</t>
  </si>
  <si>
    <t>0:22.69</t>
  </si>
  <si>
    <t>Матвеенко Егор</t>
  </si>
  <si>
    <t>0:31.25</t>
  </si>
  <si>
    <t>0:24.28</t>
  </si>
  <si>
    <t>0:30.53</t>
  </si>
  <si>
    <t>Дубин Григорий</t>
  </si>
  <si>
    <t>1:07.30</t>
  </si>
  <si>
    <t>Таскин Андрей</t>
  </si>
  <si>
    <t>1:06.90</t>
  </si>
  <si>
    <t>Шарафетдинов Андрей</t>
  </si>
  <si>
    <t>0:41.55</t>
  </si>
  <si>
    <t>0:29.78</t>
  </si>
  <si>
    <t>0:23.92</t>
  </si>
  <si>
    <t>0:31.97</t>
  </si>
  <si>
    <t>0:23.34</t>
  </si>
  <si>
    <t>0:45.95</t>
  </si>
  <si>
    <t>0:59.88</t>
  </si>
  <si>
    <t>0:52.00</t>
  </si>
  <si>
    <t>0:28.88</t>
  </si>
  <si>
    <t>0:22.93</t>
  </si>
  <si>
    <t>0:23.75</t>
  </si>
  <si>
    <t>0:31.35</t>
  </si>
  <si>
    <t>0:35.10</t>
  </si>
  <si>
    <t>0:24.23</t>
  </si>
  <si>
    <t>0:25.84</t>
  </si>
  <si>
    <t>Ополев Максим</t>
  </si>
  <si>
    <t>1:24.37</t>
  </si>
  <si>
    <t>1:48.36</t>
  </si>
  <si>
    <t>2:32.54</t>
  </si>
  <si>
    <t>Пац Владимир</t>
  </si>
  <si>
    <t>3верев Семён</t>
  </si>
  <si>
    <t>3:17.50</t>
  </si>
  <si>
    <t>2:59.00</t>
  </si>
  <si>
    <t>Карпов Андрей</t>
  </si>
  <si>
    <t>4:23.40</t>
  </si>
  <si>
    <t>Челтыгдашев Павел</t>
  </si>
  <si>
    <t>0:22.13*</t>
  </si>
  <si>
    <t>Лещук Владислав</t>
  </si>
  <si>
    <t>0:45.25*</t>
  </si>
  <si>
    <t>Дюпина Мария</t>
  </si>
  <si>
    <t>Богданова Ирина</t>
  </si>
  <si>
    <t>Бабичева Марина</t>
  </si>
  <si>
    <t>Серюпова Дарья</t>
  </si>
  <si>
    <t>Малькова Анна</t>
  </si>
  <si>
    <t>Калашникова Александра</t>
  </si>
  <si>
    <t>Оглоблина Юлия</t>
  </si>
  <si>
    <t>0:45.43</t>
  </si>
  <si>
    <t>0:54.79</t>
  </si>
  <si>
    <t>1:02.79</t>
  </si>
  <si>
    <t>0:50.12</t>
  </si>
  <si>
    <t>1:02.10</t>
  </si>
  <si>
    <t>1:21.15</t>
  </si>
  <si>
    <t>1:24.24</t>
  </si>
  <si>
    <t>1:10.82</t>
  </si>
  <si>
    <t>1:07.47</t>
  </si>
  <si>
    <t>0:43.22</t>
  </si>
  <si>
    <t>0:46.62</t>
  </si>
  <si>
    <t>0:53.73</t>
  </si>
  <si>
    <t>Прокопьева Ксения</t>
  </si>
  <si>
    <t>1:14.90</t>
  </si>
  <si>
    <t>н/я</t>
  </si>
  <si>
    <t>1:18.40</t>
  </si>
  <si>
    <t>Козлова Анастасия</t>
  </si>
  <si>
    <t>Добрая Татьяна</t>
  </si>
  <si>
    <t>Терентьева Галина</t>
  </si>
  <si>
    <t>топ</t>
  </si>
  <si>
    <t>Трасса 5</t>
  </si>
  <si>
    <t>Корулин Евгений</t>
  </si>
  <si>
    <t>Ефремов Илья</t>
  </si>
  <si>
    <t>Полунин Владислав</t>
  </si>
  <si>
    <t>Шагин Андрей</t>
  </si>
  <si>
    <t>Прокофьев Денис</t>
  </si>
  <si>
    <t>Киселев Егор</t>
  </si>
  <si>
    <t>Лищук Владислав</t>
  </si>
  <si>
    <t>Маньков Маркел</t>
  </si>
  <si>
    <t>Глазырин Юрий</t>
  </si>
  <si>
    <t>1.01</t>
  </si>
  <si>
    <t>8.1</t>
  </si>
  <si>
    <t>6.3</t>
  </si>
  <si>
    <t>8.2</t>
  </si>
  <si>
    <t>1.1</t>
  </si>
  <si>
    <t>1.3</t>
  </si>
  <si>
    <t>1.2</t>
  </si>
  <si>
    <t>2.3</t>
  </si>
  <si>
    <t>3.4</t>
  </si>
  <si>
    <t>3.2</t>
  </si>
  <si>
    <t>1.5</t>
  </si>
  <si>
    <t>1.4</t>
  </si>
  <si>
    <t>1:02.00</t>
  </si>
  <si>
    <t>1:20.70</t>
  </si>
  <si>
    <t>1:10.30</t>
  </si>
  <si>
    <t>1:14.40</t>
  </si>
  <si>
    <t>1:37.80</t>
  </si>
  <si>
    <t>1:13.60</t>
  </si>
  <si>
    <t>1:32.80</t>
  </si>
  <si>
    <t>Гончарук Диана</t>
  </si>
  <si>
    <t>Галацевич Полина</t>
  </si>
  <si>
    <t>1:57.90</t>
  </si>
  <si>
    <t>1:54.00</t>
  </si>
  <si>
    <t>Антоненко Валентина</t>
  </si>
  <si>
    <t>2:07.00</t>
  </si>
  <si>
    <t>Петрова Роза</t>
  </si>
  <si>
    <t>2:48.50</t>
  </si>
  <si>
    <t>Кулинич Татьяна</t>
  </si>
  <si>
    <t>2:53.30</t>
  </si>
  <si>
    <t>Медвецкая Мария</t>
  </si>
  <si>
    <t>3:27.80</t>
  </si>
  <si>
    <t>Тангатарова Александра</t>
  </si>
  <si>
    <t>5:53.70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</si>
</sst>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6" fillId="0" borderId="0">
      <alignment horizontal="right"/>
      <protection/>
    </xf>
    <xf numFmtId="0" fontId="7" fillId="0" borderId="0">
      <alignment horizontal="center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Border="1" applyAlignment="1">
      <alignment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1" fontId="0" fillId="0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1" fillId="0" borderId="1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5" fillId="0" borderId="0" xfId="33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0" fillId="0" borderId="0" xfId="34" applyFont="1">
      <alignment horizontal="right"/>
      <protection/>
    </xf>
    <xf numFmtId="0" fontId="7" fillId="0" borderId="0" xfId="35" applyAlignment="1">
      <alignment vertical="center"/>
      <protection/>
    </xf>
    <xf numFmtId="0" fontId="7" fillId="0" borderId="0" xfId="35" applyBorder="1" applyAlignment="1">
      <alignment vertical="center"/>
      <protection/>
    </xf>
    <xf numFmtId="0" fontId="0" fillId="0" borderId="16" xfId="0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21" fontId="0" fillId="0" borderId="16" xfId="0" applyNumberForma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5" fillId="0" borderId="0" xfId="33" applyFont="1" applyAlignment="1">
      <alignment horizontal="center" vertical="center" wrapText="1"/>
      <protection/>
    </xf>
    <xf numFmtId="0" fontId="7" fillId="0" borderId="0" xfId="35" applyAlignment="1">
      <alignment horizontal="center" vertical="center"/>
      <protection/>
    </xf>
    <xf numFmtId="0" fontId="7" fillId="0" borderId="14" xfId="35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pTitle" xfId="33"/>
    <cellStyle name="StyleRA" xfId="34"/>
    <cellStyle name="Title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2.57421875" style="0" customWidth="1"/>
    <col min="3" max="3" width="14.28125" style="3" bestFit="1" customWidth="1"/>
    <col min="4" max="4" width="11.00390625" style="0" hidden="1" customWidth="1"/>
    <col min="5" max="6" width="10.7109375" style="0" bestFit="1" customWidth="1"/>
  </cols>
  <sheetData>
    <row r="1" spans="1:7" ht="14.25">
      <c r="A1" s="13" t="s">
        <v>7</v>
      </c>
      <c r="B1" s="18" t="s">
        <v>21</v>
      </c>
      <c r="C1" s="13" t="s">
        <v>3</v>
      </c>
      <c r="D1" s="65" t="s">
        <v>61</v>
      </c>
      <c r="E1" s="13" t="s">
        <v>4</v>
      </c>
      <c r="F1" s="13" t="s">
        <v>5</v>
      </c>
      <c r="G1" s="13" t="s">
        <v>6</v>
      </c>
    </row>
    <row r="2" spans="1:7" ht="14.25">
      <c r="A2" s="13">
        <v>1</v>
      </c>
      <c r="B2" s="12" t="s">
        <v>66</v>
      </c>
      <c r="C2" s="14" t="s">
        <v>67</v>
      </c>
      <c r="D2" s="12"/>
      <c r="E2" s="14" t="s">
        <v>76</v>
      </c>
      <c r="F2" s="14" t="s">
        <v>83</v>
      </c>
      <c r="G2" s="66" t="s">
        <v>86</v>
      </c>
    </row>
    <row r="3" spans="1:7" ht="14.25">
      <c r="A3" s="13">
        <v>2</v>
      </c>
      <c r="B3" s="12" t="s">
        <v>62</v>
      </c>
      <c r="C3" s="14" t="s">
        <v>65</v>
      </c>
      <c r="D3" s="12"/>
      <c r="E3" s="14" t="s">
        <v>77</v>
      </c>
      <c r="F3" s="14" t="s">
        <v>84</v>
      </c>
      <c r="G3" s="66" t="s">
        <v>87</v>
      </c>
    </row>
    <row r="4" spans="1:7" ht="14.25">
      <c r="A4" s="65">
        <v>3</v>
      </c>
      <c r="B4" s="12" t="s">
        <v>0</v>
      </c>
      <c r="C4" s="14" t="s">
        <v>68</v>
      </c>
      <c r="D4" s="12"/>
      <c r="E4" s="14" t="s">
        <v>78</v>
      </c>
      <c r="F4" s="14" t="s">
        <v>2</v>
      </c>
      <c r="G4" s="66" t="s">
        <v>88</v>
      </c>
    </row>
    <row r="5" spans="1:7" ht="14.25">
      <c r="A5" s="65">
        <v>4</v>
      </c>
      <c r="B5" s="12" t="s">
        <v>22</v>
      </c>
      <c r="C5" s="14" t="s">
        <v>69</v>
      </c>
      <c r="D5" s="12"/>
      <c r="E5" s="14" t="s">
        <v>79</v>
      </c>
      <c r="F5" s="14" t="s">
        <v>85</v>
      </c>
      <c r="G5" s="14" t="s">
        <v>89</v>
      </c>
    </row>
    <row r="6" spans="1:5" ht="14.25">
      <c r="A6" s="65">
        <v>5</v>
      </c>
      <c r="B6" s="12" t="s">
        <v>70</v>
      </c>
      <c r="C6" s="14" t="s">
        <v>71</v>
      </c>
      <c r="D6" s="12"/>
      <c r="E6" s="14" t="s">
        <v>80</v>
      </c>
    </row>
    <row r="7" spans="1:5" ht="14.25">
      <c r="A7" s="65">
        <v>6</v>
      </c>
      <c r="B7" s="12" t="s">
        <v>72</v>
      </c>
      <c r="C7" s="14" t="s">
        <v>73</v>
      </c>
      <c r="D7" s="12"/>
      <c r="E7" s="14" t="s">
        <v>82</v>
      </c>
    </row>
    <row r="8" spans="1:5" ht="14.25">
      <c r="A8" s="65">
        <v>7</v>
      </c>
      <c r="B8" s="12" t="s">
        <v>63</v>
      </c>
      <c r="C8" s="14" t="s">
        <v>64</v>
      </c>
      <c r="D8" s="12"/>
      <c r="E8" s="14" t="s">
        <v>81</v>
      </c>
    </row>
    <row r="9" spans="1:5" ht="14.25">
      <c r="A9" s="65">
        <v>8</v>
      </c>
      <c r="B9" s="12" t="s">
        <v>74</v>
      </c>
      <c r="C9" s="14" t="s">
        <v>75</v>
      </c>
      <c r="D9" s="12"/>
      <c r="E9" s="14" t="s">
        <v>2</v>
      </c>
    </row>
    <row r="10" spans="1:5" ht="14.25">
      <c r="A10" s="65">
        <v>9</v>
      </c>
      <c r="B10" s="12" t="s">
        <v>137</v>
      </c>
      <c r="C10" s="14" t="s">
        <v>91</v>
      </c>
      <c r="D10" s="12"/>
      <c r="E10" s="46"/>
    </row>
    <row r="11" spans="1:4" ht="14.25">
      <c r="A11" s="65">
        <v>10</v>
      </c>
      <c r="B11" s="12" t="s">
        <v>90</v>
      </c>
      <c r="C11" s="14" t="s">
        <v>92</v>
      </c>
      <c r="D11" s="12"/>
    </row>
    <row r="12" spans="1:4" ht="14.25">
      <c r="A12" s="65">
        <v>11</v>
      </c>
      <c r="B12" s="12" t="s">
        <v>41</v>
      </c>
      <c r="C12" s="14" t="s">
        <v>93</v>
      </c>
      <c r="D12" s="12"/>
    </row>
    <row r="13" spans="1:5" ht="14.25">
      <c r="A13" s="65">
        <v>12</v>
      </c>
      <c r="B13" s="12" t="s">
        <v>94</v>
      </c>
      <c r="C13" s="14" t="s">
        <v>97</v>
      </c>
      <c r="D13" s="12"/>
      <c r="E13" s="46"/>
    </row>
    <row r="14" spans="1:4" ht="14.25">
      <c r="A14" s="65">
        <v>13</v>
      </c>
      <c r="B14" s="12" t="s">
        <v>95</v>
      </c>
      <c r="C14" s="14" t="s">
        <v>96</v>
      </c>
      <c r="D14" s="12"/>
    </row>
    <row r="15" spans="1:4" ht="14.25">
      <c r="A15" s="65">
        <v>14</v>
      </c>
      <c r="B15" s="12" t="s">
        <v>98</v>
      </c>
      <c r="C15" s="14" t="s">
        <v>99</v>
      </c>
      <c r="D15" s="12"/>
    </row>
    <row r="16" spans="1:4" ht="14.25">
      <c r="A16" s="65">
        <v>15</v>
      </c>
      <c r="B16" s="12" t="s">
        <v>100</v>
      </c>
      <c r="C16" s="14" t="s">
        <v>101</v>
      </c>
      <c r="D16" s="12"/>
    </row>
    <row r="17" spans="1:5" ht="14.25">
      <c r="A17" s="65">
        <v>16</v>
      </c>
      <c r="B17" s="12" t="s">
        <v>102</v>
      </c>
      <c r="C17" s="14" t="s">
        <v>103</v>
      </c>
      <c r="D17" s="12"/>
      <c r="E17" s="46"/>
    </row>
    <row r="18" spans="1:5" ht="14.25" hidden="1">
      <c r="A18" s="65">
        <v>17</v>
      </c>
      <c r="B18" s="12"/>
      <c r="C18" s="14"/>
      <c r="E18" s="3"/>
    </row>
    <row r="19" spans="1:3" ht="14.25" hidden="1">
      <c r="A19" s="60">
        <v>18</v>
      </c>
      <c r="B19" s="12"/>
      <c r="C19" s="14"/>
    </row>
    <row r="20" spans="1:3" ht="14.25" hidden="1">
      <c r="A20" s="60">
        <v>19</v>
      </c>
      <c r="B20" s="12"/>
      <c r="C20" s="14"/>
    </row>
    <row r="21" spans="1:3" ht="14.25" hidden="1">
      <c r="A21" s="60">
        <v>20</v>
      </c>
      <c r="B21" s="12"/>
      <c r="C21" s="14"/>
    </row>
    <row r="22" spans="1:3" ht="14.25" hidden="1">
      <c r="A22" s="60">
        <v>21</v>
      </c>
      <c r="B22" s="12"/>
      <c r="C22" s="14"/>
    </row>
    <row r="23" spans="1:3" ht="14.25" hidden="1">
      <c r="A23" s="60">
        <v>22</v>
      </c>
      <c r="B23" s="12"/>
      <c r="C23" s="14"/>
    </row>
    <row r="24" spans="1:3" ht="14.25" hidden="1">
      <c r="A24" s="60">
        <v>23</v>
      </c>
      <c r="B24" s="12"/>
      <c r="C24" s="14"/>
    </row>
    <row r="25" spans="1:3" ht="14.25" hidden="1">
      <c r="A25" s="60">
        <v>24</v>
      </c>
      <c r="B25" s="12"/>
      <c r="C2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5.00390625" style="0" bestFit="1" customWidth="1"/>
    <col min="3" max="8" width="6.8515625" style="0" hidden="1" customWidth="1"/>
    <col min="9" max="9" width="7.421875" style="0" hidden="1" customWidth="1"/>
    <col min="10" max="10" width="2.00390625" style="0" hidden="1" customWidth="1"/>
    <col min="11" max="12" width="3.00390625" style="0" hidden="1" customWidth="1"/>
    <col min="13" max="13" width="14.28125" style="0" bestFit="1" customWidth="1"/>
    <col min="14" max="20" width="8.28125" style="0" hidden="1" customWidth="1"/>
    <col min="21" max="23" width="3.00390625" style="0" hidden="1" customWidth="1"/>
    <col min="24" max="24" width="11.00390625" style="0" hidden="1" customWidth="1"/>
    <col min="25" max="31" width="6.7109375" style="0" hidden="1" customWidth="1"/>
    <col min="32" max="32" width="11.00390625" style="0" bestFit="1" customWidth="1"/>
    <col min="33" max="33" width="3.140625" style="0" hidden="1" customWidth="1"/>
    <col min="34" max="35" width="3.00390625" style="0" hidden="1" customWidth="1"/>
    <col min="36" max="42" width="7.00390625" style="0" hidden="1" customWidth="1"/>
    <col min="43" max="43" width="11.00390625" style="0" bestFit="1" customWidth="1"/>
    <col min="44" max="44" width="10.57421875" style="0" customWidth="1"/>
  </cols>
  <sheetData>
    <row r="1" spans="1:44" ht="14.25">
      <c r="A1" s="13" t="s">
        <v>7</v>
      </c>
      <c r="B1" s="18" t="s">
        <v>21</v>
      </c>
      <c r="J1" s="73"/>
      <c r="K1" s="73"/>
      <c r="L1" s="73"/>
      <c r="M1" s="39" t="s">
        <v>3</v>
      </c>
      <c r="N1" s="39"/>
      <c r="O1" s="12"/>
      <c r="P1" s="12"/>
      <c r="Q1" s="12"/>
      <c r="R1" s="12"/>
      <c r="S1" s="12"/>
      <c r="T1" s="12"/>
      <c r="U1" s="73"/>
      <c r="V1" s="73"/>
      <c r="W1" s="73"/>
      <c r="X1" s="65" t="s">
        <v>61</v>
      </c>
      <c r="Y1" s="39"/>
      <c r="Z1" s="12"/>
      <c r="AA1" s="12"/>
      <c r="AB1" s="12"/>
      <c r="AC1" s="12"/>
      <c r="AD1" s="12"/>
      <c r="AE1" s="15"/>
      <c r="AF1" s="39" t="s">
        <v>4</v>
      </c>
      <c r="AG1" s="72"/>
      <c r="AH1" s="73"/>
      <c r="AI1" s="73"/>
      <c r="AJ1" s="39"/>
      <c r="AK1" s="12"/>
      <c r="AL1" s="12"/>
      <c r="AM1" s="12"/>
      <c r="AN1" s="12"/>
      <c r="AO1" s="12"/>
      <c r="AP1" s="15"/>
      <c r="AQ1" s="39" t="s">
        <v>5</v>
      </c>
      <c r="AR1" s="39" t="s">
        <v>6</v>
      </c>
    </row>
    <row r="2" spans="1:44" ht="14.25">
      <c r="A2" s="64">
        <v>1</v>
      </c>
      <c r="B2" s="12" t="s">
        <v>104</v>
      </c>
      <c r="C2" s="2"/>
      <c r="D2" s="2"/>
      <c r="E2" s="2"/>
      <c r="F2" s="1"/>
      <c r="G2" s="1"/>
      <c r="H2" s="1"/>
      <c r="I2" s="1"/>
      <c r="J2" s="8"/>
      <c r="K2" s="9"/>
      <c r="L2" s="10"/>
      <c r="M2" s="14" t="s">
        <v>126</v>
      </c>
      <c r="N2" s="43"/>
      <c r="U2" s="8"/>
      <c r="V2" s="11"/>
      <c r="W2" s="9"/>
      <c r="X2" s="67"/>
      <c r="Y2" s="19"/>
      <c r="AF2" s="14" t="s">
        <v>111</v>
      </c>
      <c r="AG2" s="9"/>
      <c r="AH2" s="11"/>
      <c r="AI2" s="10"/>
      <c r="AJ2" s="19"/>
      <c r="AQ2" s="14" t="s">
        <v>118</v>
      </c>
      <c r="AR2" s="66" t="s">
        <v>121</v>
      </c>
    </row>
    <row r="3" spans="1:44" ht="14.25">
      <c r="A3" s="64">
        <v>2</v>
      </c>
      <c r="B3" s="12" t="s">
        <v>105</v>
      </c>
      <c r="C3" s="1"/>
      <c r="D3" s="1"/>
      <c r="E3" s="1"/>
      <c r="F3" s="1"/>
      <c r="G3" s="1"/>
      <c r="H3" s="1"/>
      <c r="I3" s="1"/>
      <c r="J3" s="4"/>
      <c r="K3" s="5"/>
      <c r="L3" s="6"/>
      <c r="M3" s="14" t="s">
        <v>153</v>
      </c>
      <c r="N3" s="43"/>
      <c r="U3" s="4"/>
      <c r="V3" s="7"/>
      <c r="W3" s="5"/>
      <c r="X3" s="67"/>
      <c r="Y3" s="19"/>
      <c r="AF3" s="14" t="s">
        <v>112</v>
      </c>
      <c r="AG3" s="5"/>
      <c r="AH3" s="7"/>
      <c r="AI3" s="6"/>
      <c r="AJ3" s="19"/>
      <c r="AQ3" s="14" t="s">
        <v>119</v>
      </c>
      <c r="AR3" s="66" t="s">
        <v>122</v>
      </c>
    </row>
    <row r="4" spans="1:44" ht="14.25">
      <c r="A4" s="64">
        <v>3</v>
      </c>
      <c r="B4" s="12" t="s">
        <v>106</v>
      </c>
      <c r="C4" s="1"/>
      <c r="D4" s="1"/>
      <c r="E4" s="1"/>
      <c r="F4" s="1"/>
      <c r="G4" s="1"/>
      <c r="H4" s="1"/>
      <c r="I4" s="1"/>
      <c r="J4" s="4"/>
      <c r="K4" s="5"/>
      <c r="L4" s="6"/>
      <c r="M4" s="14" t="s">
        <v>154</v>
      </c>
      <c r="N4" s="43"/>
      <c r="U4" s="4"/>
      <c r="V4" s="7"/>
      <c r="W4" s="5"/>
      <c r="X4" s="67"/>
      <c r="Y4" s="19"/>
      <c r="AF4" s="14" t="s">
        <v>113</v>
      </c>
      <c r="AG4" s="5"/>
      <c r="AH4" s="7"/>
      <c r="AI4" s="6"/>
      <c r="AJ4" s="19"/>
      <c r="AQ4" s="14" t="s">
        <v>2</v>
      </c>
      <c r="AR4" s="66" t="s">
        <v>120</v>
      </c>
    </row>
    <row r="5" spans="1:44" ht="14.25">
      <c r="A5" s="64">
        <v>4</v>
      </c>
      <c r="B5" s="12" t="s">
        <v>1</v>
      </c>
      <c r="C5" s="1"/>
      <c r="D5" s="1"/>
      <c r="E5" s="1"/>
      <c r="F5" s="1"/>
      <c r="G5" s="1"/>
      <c r="H5" s="1"/>
      <c r="I5" s="1"/>
      <c r="J5" s="4"/>
      <c r="K5" s="5"/>
      <c r="L5" s="6"/>
      <c r="M5" s="14" t="s">
        <v>155</v>
      </c>
      <c r="N5" s="43"/>
      <c r="U5" s="4"/>
      <c r="V5" s="7"/>
      <c r="W5" s="5"/>
      <c r="X5" s="67"/>
      <c r="Y5" s="19"/>
      <c r="AF5" s="14" t="s">
        <v>114</v>
      </c>
      <c r="AG5" s="5"/>
      <c r="AH5" s="7"/>
      <c r="AI5" s="6"/>
      <c r="AJ5" s="19"/>
      <c r="AQ5" s="14" t="s">
        <v>2</v>
      </c>
      <c r="AR5" s="14" t="s">
        <v>2</v>
      </c>
    </row>
    <row r="6" spans="1:32" ht="14.25">
      <c r="A6" s="64">
        <v>5</v>
      </c>
      <c r="B6" s="12" t="s">
        <v>107</v>
      </c>
      <c r="C6" s="1"/>
      <c r="D6" s="1"/>
      <c r="E6" s="1"/>
      <c r="F6" s="1"/>
      <c r="G6" s="1"/>
      <c r="H6" s="1"/>
      <c r="I6" s="1"/>
      <c r="J6" s="4"/>
      <c r="K6" s="5"/>
      <c r="L6" s="6"/>
      <c r="M6" s="14" t="s">
        <v>156</v>
      </c>
      <c r="N6" s="43"/>
      <c r="U6" s="4"/>
      <c r="V6" s="7"/>
      <c r="W6" s="5"/>
      <c r="X6" s="67"/>
      <c r="AF6" s="14" t="s">
        <v>115</v>
      </c>
    </row>
    <row r="7" spans="1:32" ht="14.25">
      <c r="A7" s="64">
        <v>6</v>
      </c>
      <c r="B7" s="12" t="s">
        <v>108</v>
      </c>
      <c r="C7" s="1"/>
      <c r="D7" s="1"/>
      <c r="E7" s="1"/>
      <c r="F7" s="1"/>
      <c r="G7" s="1"/>
      <c r="H7" s="1"/>
      <c r="I7" s="1"/>
      <c r="J7" s="4"/>
      <c r="K7" s="5"/>
      <c r="L7" s="6"/>
      <c r="M7" s="14" t="s">
        <v>157</v>
      </c>
      <c r="N7" s="43"/>
      <c r="U7" s="4"/>
      <c r="V7" s="7"/>
      <c r="W7" s="5"/>
      <c r="X7" s="67"/>
      <c r="AF7" s="14" t="s">
        <v>116</v>
      </c>
    </row>
    <row r="8" spans="1:32" ht="14.25">
      <c r="A8" s="64">
        <v>7</v>
      </c>
      <c r="B8" s="12" t="s">
        <v>109</v>
      </c>
      <c r="C8" s="1"/>
      <c r="D8" s="1"/>
      <c r="E8" s="1"/>
      <c r="F8" s="1"/>
      <c r="G8" s="1"/>
      <c r="H8" s="1"/>
      <c r="I8" s="1"/>
      <c r="J8" s="4"/>
      <c r="K8" s="5"/>
      <c r="L8" s="6"/>
      <c r="M8" s="14" t="s">
        <v>158</v>
      </c>
      <c r="N8" s="43"/>
      <c r="U8" s="4"/>
      <c r="V8" s="7"/>
      <c r="W8" s="5"/>
      <c r="X8" s="67"/>
      <c r="AF8" s="14" t="s">
        <v>117</v>
      </c>
    </row>
    <row r="9" spans="1:32" ht="14.25">
      <c r="A9" s="64">
        <v>8</v>
      </c>
      <c r="B9" s="12" t="s">
        <v>110</v>
      </c>
      <c r="C9" s="1"/>
      <c r="D9" s="1"/>
      <c r="E9" s="1"/>
      <c r="F9" s="1"/>
      <c r="G9" s="1"/>
      <c r="H9" s="1"/>
      <c r="I9" s="1"/>
      <c r="J9" s="4"/>
      <c r="K9" s="5"/>
      <c r="L9" s="6"/>
      <c r="M9" s="14" t="s">
        <v>159</v>
      </c>
      <c r="N9" s="43"/>
      <c r="U9" s="4"/>
      <c r="V9" s="7"/>
      <c r="W9" s="5"/>
      <c r="X9" s="67"/>
      <c r="Y9" s="19"/>
      <c r="AF9" s="14" t="s">
        <v>2</v>
      </c>
    </row>
    <row r="10" spans="1:32" ht="14.25">
      <c r="A10" s="64">
        <v>9</v>
      </c>
      <c r="B10" s="12" t="s">
        <v>123</v>
      </c>
      <c r="C10" s="1"/>
      <c r="D10" s="1"/>
      <c r="E10" s="1"/>
      <c r="F10" s="1"/>
      <c r="G10" s="1"/>
      <c r="H10" s="1"/>
      <c r="I10" s="1"/>
      <c r="J10" s="4"/>
      <c r="K10" s="5"/>
      <c r="L10" s="6"/>
      <c r="M10" s="14" t="s">
        <v>124</v>
      </c>
      <c r="N10" s="43"/>
      <c r="X10" s="12"/>
      <c r="AF10" s="58" t="s">
        <v>125</v>
      </c>
    </row>
    <row r="11" spans="1:24" ht="14.25">
      <c r="A11" s="64">
        <v>10</v>
      </c>
      <c r="B11" s="12" t="s">
        <v>160</v>
      </c>
      <c r="C11" s="1"/>
      <c r="D11" s="1"/>
      <c r="E11" s="1"/>
      <c r="F11" s="1"/>
      <c r="G11" s="1"/>
      <c r="H11" s="1"/>
      <c r="I11" s="1"/>
      <c r="J11" s="4"/>
      <c r="K11" s="5"/>
      <c r="L11" s="6"/>
      <c r="M11" s="14" t="s">
        <v>163</v>
      </c>
      <c r="N11" s="43"/>
      <c r="X11" s="12"/>
    </row>
    <row r="12" spans="1:24" ht="14.25">
      <c r="A12" s="64">
        <v>11</v>
      </c>
      <c r="B12" s="12" t="s">
        <v>161</v>
      </c>
      <c r="C12" s="1"/>
      <c r="D12" s="1"/>
      <c r="E12" s="1"/>
      <c r="F12" s="1"/>
      <c r="G12" s="1"/>
      <c r="H12" s="1"/>
      <c r="I12" s="1"/>
      <c r="J12" s="4"/>
      <c r="K12" s="5"/>
      <c r="L12" s="6"/>
      <c r="M12" s="14" t="s">
        <v>162</v>
      </c>
      <c r="N12" s="43"/>
      <c r="X12" s="12"/>
    </row>
    <row r="13" spans="1:24" ht="14.25">
      <c r="A13" s="64">
        <v>12</v>
      </c>
      <c r="B13" s="12" t="s">
        <v>164</v>
      </c>
      <c r="C13" s="1"/>
      <c r="D13" s="1"/>
      <c r="E13" s="1"/>
      <c r="F13" s="1"/>
      <c r="G13" s="1"/>
      <c r="H13" s="1"/>
      <c r="I13" s="1"/>
      <c r="J13" s="4"/>
      <c r="K13" s="5"/>
      <c r="L13" s="6"/>
      <c r="M13" s="14" t="s">
        <v>165</v>
      </c>
      <c r="N13" s="43"/>
      <c r="X13" s="12"/>
    </row>
    <row r="14" spans="1:32" ht="14.25">
      <c r="A14" s="64">
        <v>13</v>
      </c>
      <c r="B14" s="12" t="s">
        <v>166</v>
      </c>
      <c r="C14" s="1"/>
      <c r="D14" s="1"/>
      <c r="E14" s="1"/>
      <c r="F14" s="1"/>
      <c r="G14" s="1"/>
      <c r="H14" s="1"/>
      <c r="I14" s="1"/>
      <c r="J14" s="4"/>
      <c r="K14" s="5"/>
      <c r="L14" s="6"/>
      <c r="M14" s="14" t="s">
        <v>167</v>
      </c>
      <c r="N14" s="43"/>
      <c r="U14" s="1"/>
      <c r="W14" s="1"/>
      <c r="X14" s="67"/>
      <c r="Y14" s="19"/>
      <c r="AF14" s="3"/>
    </row>
    <row r="15" spans="1:24" ht="14.25">
      <c r="A15" s="64">
        <v>14</v>
      </c>
      <c r="B15" s="12" t="s">
        <v>168</v>
      </c>
      <c r="C15" s="1"/>
      <c r="D15" s="1"/>
      <c r="E15" s="1"/>
      <c r="F15" s="1"/>
      <c r="G15" s="1"/>
      <c r="H15" s="1"/>
      <c r="I15" s="1"/>
      <c r="J15" s="4"/>
      <c r="K15" s="5"/>
      <c r="L15" s="6"/>
      <c r="M15" s="14" t="s">
        <v>169</v>
      </c>
      <c r="N15" s="43"/>
      <c r="X15" s="12"/>
    </row>
    <row r="16" spans="1:32" ht="14.25">
      <c r="A16" s="64">
        <v>15</v>
      </c>
      <c r="B16" s="12" t="s">
        <v>170</v>
      </c>
      <c r="C16" s="1"/>
      <c r="D16" s="1"/>
      <c r="E16" s="1"/>
      <c r="F16" s="1"/>
      <c r="G16" s="1"/>
      <c r="H16" s="1"/>
      <c r="I16" s="1"/>
      <c r="J16" s="4"/>
      <c r="K16" s="5"/>
      <c r="L16" s="6"/>
      <c r="M16" s="14" t="s">
        <v>171</v>
      </c>
      <c r="N16" s="43"/>
      <c r="U16" s="1"/>
      <c r="W16" s="1"/>
      <c r="X16" s="67"/>
      <c r="Y16" s="19"/>
      <c r="AF16" s="46"/>
    </row>
    <row r="17" spans="1:24" ht="14.25">
      <c r="A17" s="64">
        <v>16</v>
      </c>
      <c r="B17" s="12" t="s">
        <v>172</v>
      </c>
      <c r="C17" s="1"/>
      <c r="D17" s="1"/>
      <c r="E17" s="1"/>
      <c r="F17" s="1"/>
      <c r="G17" s="1"/>
      <c r="H17" s="1"/>
      <c r="I17" s="1"/>
      <c r="J17" s="4"/>
      <c r="K17" s="5"/>
      <c r="L17" s="6"/>
      <c r="M17" s="14" t="s">
        <v>173</v>
      </c>
      <c r="N17" s="43"/>
      <c r="X17" s="12"/>
    </row>
    <row r="18" spans="1:14" ht="14.25" hidden="1">
      <c r="A18" s="64">
        <v>17</v>
      </c>
      <c r="B18" s="12"/>
      <c r="C18" s="1"/>
      <c r="D18" s="1"/>
      <c r="E18" s="1"/>
      <c r="F18" s="1"/>
      <c r="G18" s="1"/>
      <c r="H18" s="1"/>
      <c r="I18" s="1"/>
      <c r="J18" s="4"/>
      <c r="K18" s="5"/>
      <c r="L18" s="6"/>
      <c r="M18" s="14"/>
      <c r="N18" s="43"/>
    </row>
    <row r="19" spans="1:32" ht="14.25" hidden="1">
      <c r="A19" s="41">
        <v>18</v>
      </c>
      <c r="B19" s="12"/>
      <c r="C19" s="1">
        <v>3</v>
      </c>
      <c r="D19" s="1">
        <v>54</v>
      </c>
      <c r="E19" s="1">
        <v>37</v>
      </c>
      <c r="F19" s="1">
        <v>3</v>
      </c>
      <c r="G19" s="1">
        <v>38</v>
      </c>
      <c r="H19" s="1">
        <v>0</v>
      </c>
      <c r="I19" s="1">
        <f>E19+D19*100+C19*6000+H19+G19*100+F19*6000</f>
        <v>45237</v>
      </c>
      <c r="J19" s="4">
        <f>INT(I19/6000)</f>
        <v>7</v>
      </c>
      <c r="K19" s="5">
        <f>INT(I19/100-J19*60)</f>
        <v>32</v>
      </c>
      <c r="L19" s="6">
        <f>I19-J19*6000-K19*100</f>
        <v>37</v>
      </c>
      <c r="M19" s="14"/>
      <c r="N19" s="43"/>
      <c r="U19" s="1"/>
      <c r="W19" s="1"/>
      <c r="X19" s="1"/>
      <c r="Y19" s="19"/>
      <c r="AF19" s="46"/>
    </row>
    <row r="20" spans="1:14" ht="14.25" hidden="1">
      <c r="A20" s="41">
        <v>19</v>
      </c>
      <c r="B20" s="45"/>
      <c r="C20" s="1">
        <v>5</v>
      </c>
      <c r="D20" s="1">
        <v>7</v>
      </c>
      <c r="E20" s="1">
        <v>94</v>
      </c>
      <c r="F20" s="1">
        <v>3</v>
      </c>
      <c r="G20" s="1">
        <v>28</v>
      </c>
      <c r="H20" s="1">
        <v>12</v>
      </c>
      <c r="I20" s="1">
        <f>E20+D20*100+C20*6000+H20+G20*100+F20*6000</f>
        <v>51606</v>
      </c>
      <c r="J20" s="4">
        <f>INT(I20/6000)</f>
        <v>8</v>
      </c>
      <c r="K20" s="5">
        <f>INT(I20/100-J20*60)</f>
        <v>36</v>
      </c>
      <c r="L20" s="6">
        <f>I20-J20*6000-K20*100</f>
        <v>6</v>
      </c>
      <c r="M20" s="14"/>
      <c r="N20" s="43"/>
    </row>
  </sheetData>
  <sheetProtection/>
  <mergeCells count="3">
    <mergeCell ref="AG1:AI1"/>
    <mergeCell ref="J1:L1"/>
    <mergeCell ref="U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8515625" style="3" bestFit="1" customWidth="1"/>
    <col min="2" max="2" width="22.57421875" style="0" customWidth="1"/>
    <col min="3" max="5" width="9.140625" style="3" hidden="1" customWidth="1"/>
    <col min="6" max="6" width="7.421875" style="0" bestFit="1" customWidth="1"/>
    <col min="7" max="7" width="6.8515625" style="0" bestFit="1" customWidth="1"/>
    <col min="8" max="8" width="6.8515625" style="0" hidden="1" customWidth="1"/>
    <col min="9" max="9" width="5.421875" style="0" bestFit="1" customWidth="1"/>
    <col min="10" max="10" width="7.421875" style="0" bestFit="1" customWidth="1"/>
    <col min="11" max="11" width="6.8515625" style="0" bestFit="1" customWidth="1"/>
    <col min="12" max="12" width="6.8515625" style="0" hidden="1" customWidth="1"/>
    <col min="13" max="13" width="5.421875" style="0" bestFit="1" customWidth="1"/>
    <col min="14" max="14" width="7.421875" style="0" bestFit="1" customWidth="1"/>
    <col min="15" max="15" width="6.8515625" style="0" bestFit="1" customWidth="1"/>
    <col min="16" max="16" width="6.8515625" style="0" hidden="1" customWidth="1"/>
    <col min="17" max="17" width="5.421875" style="0" bestFit="1" customWidth="1"/>
    <col min="18" max="18" width="7.421875" style="0" bestFit="1" customWidth="1"/>
    <col min="19" max="19" width="6.8515625" style="0" bestFit="1" customWidth="1"/>
    <col min="20" max="20" width="6.8515625" style="0" hidden="1" customWidth="1"/>
    <col min="21" max="21" width="5.57421875" style="0" bestFit="1" customWidth="1"/>
    <col min="22" max="22" width="7.421875" style="0" bestFit="1" customWidth="1"/>
    <col min="23" max="23" width="6.8515625" style="0" bestFit="1" customWidth="1"/>
    <col min="24" max="24" width="5.57421875" style="0" hidden="1" customWidth="1"/>
    <col min="25" max="25" width="5.57421875" style="0" bestFit="1" customWidth="1"/>
    <col min="26" max="26" width="9.140625" style="3" customWidth="1"/>
    <col min="27" max="27" width="8.421875" style="3" customWidth="1"/>
  </cols>
  <sheetData>
    <row r="1" spans="1:27" ht="14.25">
      <c r="A1" s="76" t="s">
        <v>7</v>
      </c>
      <c r="B1" s="76" t="s">
        <v>21</v>
      </c>
      <c r="C1" s="76" t="s">
        <v>14</v>
      </c>
      <c r="D1" s="76" t="s">
        <v>15</v>
      </c>
      <c r="E1" s="76" t="s">
        <v>16</v>
      </c>
      <c r="F1" s="77" t="s">
        <v>8</v>
      </c>
      <c r="G1" s="78"/>
      <c r="H1" s="78"/>
      <c r="I1" s="79"/>
      <c r="J1" s="80" t="s">
        <v>9</v>
      </c>
      <c r="K1" s="80"/>
      <c r="L1" s="80"/>
      <c r="M1" s="80"/>
      <c r="N1" s="80" t="s">
        <v>10</v>
      </c>
      <c r="O1" s="80"/>
      <c r="P1" s="80"/>
      <c r="Q1" s="80"/>
      <c r="R1" s="80" t="s">
        <v>11</v>
      </c>
      <c r="S1" s="80"/>
      <c r="T1" s="80"/>
      <c r="U1" s="80"/>
      <c r="V1" s="80" t="s">
        <v>131</v>
      </c>
      <c r="W1" s="80"/>
      <c r="X1" s="80"/>
      <c r="Y1" s="80"/>
      <c r="Z1" s="74" t="s">
        <v>12</v>
      </c>
      <c r="AA1" s="76" t="s">
        <v>13</v>
      </c>
    </row>
    <row r="2" spans="1:27" ht="14.25">
      <c r="A2" s="76"/>
      <c r="B2" s="76"/>
      <c r="C2" s="76"/>
      <c r="D2" s="76"/>
      <c r="E2" s="76"/>
      <c r="F2" s="22" t="s">
        <v>17</v>
      </c>
      <c r="G2" s="22" t="s">
        <v>18</v>
      </c>
      <c r="H2" s="22" t="s">
        <v>19</v>
      </c>
      <c r="I2" s="22" t="s">
        <v>20</v>
      </c>
      <c r="J2" s="22" t="s">
        <v>17</v>
      </c>
      <c r="K2" s="22" t="s">
        <v>18</v>
      </c>
      <c r="L2" s="22" t="s">
        <v>19</v>
      </c>
      <c r="M2" s="22" t="s">
        <v>20</v>
      </c>
      <c r="N2" s="22" t="s">
        <v>17</v>
      </c>
      <c r="O2" s="22" t="s">
        <v>18</v>
      </c>
      <c r="P2" s="22" t="s">
        <v>19</v>
      </c>
      <c r="Q2" s="22" t="s">
        <v>20</v>
      </c>
      <c r="R2" s="22" t="s">
        <v>17</v>
      </c>
      <c r="S2" s="22" t="s">
        <v>18</v>
      </c>
      <c r="T2" s="22" t="s">
        <v>19</v>
      </c>
      <c r="U2" s="22" t="s">
        <v>20</v>
      </c>
      <c r="V2" s="69" t="s">
        <v>17</v>
      </c>
      <c r="W2" s="69" t="s">
        <v>18</v>
      </c>
      <c r="X2" s="69" t="s">
        <v>19</v>
      </c>
      <c r="Y2" s="69" t="s">
        <v>20</v>
      </c>
      <c r="Z2" s="75"/>
      <c r="AA2" s="76"/>
    </row>
    <row r="3" spans="1:28" ht="14.25">
      <c r="A3" s="35">
        <v>1</v>
      </c>
      <c r="B3" s="12" t="s">
        <v>62</v>
      </c>
      <c r="C3" s="35"/>
      <c r="D3" s="35"/>
      <c r="E3" s="35"/>
      <c r="F3" s="26" t="s">
        <v>130</v>
      </c>
      <c r="G3" s="26"/>
      <c r="H3" s="33"/>
      <c r="I3" s="23">
        <v>5.5</v>
      </c>
      <c r="J3" s="26" t="s">
        <v>130</v>
      </c>
      <c r="K3" s="26"/>
      <c r="L3" s="33"/>
      <c r="M3" s="32">
        <v>3</v>
      </c>
      <c r="N3" s="26" t="s">
        <v>130</v>
      </c>
      <c r="O3" s="26"/>
      <c r="P3" s="33"/>
      <c r="Q3" s="32">
        <v>3</v>
      </c>
      <c r="R3" s="26" t="s">
        <v>130</v>
      </c>
      <c r="S3" s="26"/>
      <c r="T3" s="33"/>
      <c r="U3" s="32">
        <v>2.5</v>
      </c>
      <c r="V3" s="26">
        <v>5</v>
      </c>
      <c r="W3" s="26"/>
      <c r="X3" s="33"/>
      <c r="Y3" s="32">
        <v>3.5</v>
      </c>
      <c r="Z3" s="40">
        <f aca="true" t="shared" si="0" ref="Z3:Z18">POWER(I3*M3*Q3*U3*Y3,0.2)</f>
        <v>3.367616668002577</v>
      </c>
      <c r="AA3" s="70" t="s">
        <v>144</v>
      </c>
      <c r="AB3" s="25"/>
    </row>
    <row r="4" spans="1:28" ht="14.25">
      <c r="A4" s="16">
        <v>2</v>
      </c>
      <c r="B4" s="12" t="s">
        <v>22</v>
      </c>
      <c r="C4" s="16"/>
      <c r="D4" s="16"/>
      <c r="E4" s="16"/>
      <c r="F4" s="26" t="s">
        <v>130</v>
      </c>
      <c r="G4" s="17"/>
      <c r="H4" s="37"/>
      <c r="I4" s="23">
        <v>5.5</v>
      </c>
      <c r="J4" s="42" t="s">
        <v>130</v>
      </c>
      <c r="K4" s="17"/>
      <c r="L4" s="37"/>
      <c r="M4" s="32">
        <v>3</v>
      </c>
      <c r="N4" s="42" t="s">
        <v>130</v>
      </c>
      <c r="O4" s="17"/>
      <c r="P4" s="37"/>
      <c r="Q4" s="32">
        <v>3</v>
      </c>
      <c r="R4" s="42" t="s">
        <v>130</v>
      </c>
      <c r="S4" s="17"/>
      <c r="T4" s="37"/>
      <c r="U4" s="32">
        <v>2.5</v>
      </c>
      <c r="V4" s="42">
        <v>9</v>
      </c>
      <c r="W4" s="42"/>
      <c r="X4" s="37"/>
      <c r="Y4" s="32">
        <v>1</v>
      </c>
      <c r="Z4" s="40">
        <f t="shared" si="0"/>
        <v>2.6212536096099153</v>
      </c>
      <c r="AA4" s="70" t="s">
        <v>142</v>
      </c>
      <c r="AB4" s="1"/>
    </row>
    <row r="5" spans="1:28" ht="14.25">
      <c r="A5" s="68">
        <v>3</v>
      </c>
      <c r="B5" s="12" t="s">
        <v>136</v>
      </c>
      <c r="C5" s="16"/>
      <c r="D5" s="16"/>
      <c r="E5" s="24"/>
      <c r="F5" s="23" t="s">
        <v>130</v>
      </c>
      <c r="G5" s="42"/>
      <c r="H5" s="37"/>
      <c r="I5" s="23">
        <v>5.5</v>
      </c>
      <c r="J5" s="23" t="s">
        <v>130</v>
      </c>
      <c r="K5" s="42"/>
      <c r="L5" s="37"/>
      <c r="M5" s="32">
        <v>3</v>
      </c>
      <c r="N5" s="42" t="s">
        <v>130</v>
      </c>
      <c r="O5" s="42"/>
      <c r="P5" s="37"/>
      <c r="Q5" s="32">
        <v>3</v>
      </c>
      <c r="R5" s="42" t="s">
        <v>130</v>
      </c>
      <c r="S5" s="42"/>
      <c r="T5" s="37"/>
      <c r="U5" s="23">
        <v>2.5</v>
      </c>
      <c r="V5" s="42">
        <v>6</v>
      </c>
      <c r="W5" s="42">
        <v>2</v>
      </c>
      <c r="X5" s="37"/>
      <c r="Y5" s="23">
        <v>2</v>
      </c>
      <c r="Z5" s="40">
        <f t="shared" si="0"/>
        <v>3.0110297093889504</v>
      </c>
      <c r="AA5" s="70" t="s">
        <v>143</v>
      </c>
      <c r="AB5" s="25"/>
    </row>
    <row r="6" spans="1:28" ht="14.25">
      <c r="A6" s="68">
        <v>4</v>
      </c>
      <c r="B6" s="12" t="s">
        <v>100</v>
      </c>
      <c r="C6" s="16"/>
      <c r="E6" s="35"/>
      <c r="F6" s="23" t="s">
        <v>130</v>
      </c>
      <c r="G6" s="42"/>
      <c r="H6" s="37"/>
      <c r="I6" s="23">
        <v>5.5</v>
      </c>
      <c r="J6" s="42">
        <v>6</v>
      </c>
      <c r="K6" s="42"/>
      <c r="L6" s="37"/>
      <c r="M6" s="32">
        <v>10.5</v>
      </c>
      <c r="N6" s="42">
        <v>8</v>
      </c>
      <c r="O6" s="42"/>
      <c r="P6" s="37"/>
      <c r="Q6" s="32">
        <v>6.5</v>
      </c>
      <c r="R6" s="42">
        <v>10</v>
      </c>
      <c r="S6" s="42"/>
      <c r="T6" s="37"/>
      <c r="U6" s="32">
        <v>5.5</v>
      </c>
      <c r="V6" s="42">
        <v>2</v>
      </c>
      <c r="W6" s="42"/>
      <c r="X6" s="37"/>
      <c r="Y6" s="32">
        <v>9</v>
      </c>
      <c r="Z6" s="40">
        <f t="shared" si="0"/>
        <v>7.141905654827228</v>
      </c>
      <c r="AA6" s="70" t="s">
        <v>148</v>
      </c>
      <c r="AB6" s="25"/>
    </row>
    <row r="7" spans="1:28" ht="14.25">
      <c r="A7" s="68">
        <v>5</v>
      </c>
      <c r="B7" s="12" t="s">
        <v>135</v>
      </c>
      <c r="C7" s="16"/>
      <c r="D7" s="68"/>
      <c r="E7" s="16"/>
      <c r="F7" s="26" t="s">
        <v>130</v>
      </c>
      <c r="G7" s="17"/>
      <c r="H7" s="37"/>
      <c r="I7" s="23">
        <v>5.5</v>
      </c>
      <c r="J7" s="42">
        <v>7</v>
      </c>
      <c r="K7" s="17"/>
      <c r="L7" s="38"/>
      <c r="M7" s="32">
        <v>8.5</v>
      </c>
      <c r="N7" s="42">
        <v>8</v>
      </c>
      <c r="O7" s="17"/>
      <c r="P7" s="38"/>
      <c r="Q7" s="32">
        <v>6.5</v>
      </c>
      <c r="R7" s="17">
        <v>5</v>
      </c>
      <c r="S7" s="17">
        <v>2</v>
      </c>
      <c r="T7" s="37"/>
      <c r="U7" s="32">
        <v>11</v>
      </c>
      <c r="V7" s="42">
        <v>3</v>
      </c>
      <c r="W7" s="42"/>
      <c r="X7" s="37"/>
      <c r="Y7" s="32">
        <v>6.5</v>
      </c>
      <c r="Z7" s="40">
        <f t="shared" si="0"/>
        <v>7.368858256307762</v>
      </c>
      <c r="AA7" s="70" t="s">
        <v>146</v>
      </c>
      <c r="AB7" s="25"/>
    </row>
    <row r="8" spans="1:28" ht="14.25">
      <c r="A8" s="68">
        <v>6</v>
      </c>
      <c r="B8" s="12" t="s">
        <v>133</v>
      </c>
      <c r="C8" s="16"/>
      <c r="D8" s="68"/>
      <c r="E8" s="35"/>
      <c r="F8" s="26" t="s">
        <v>130</v>
      </c>
      <c r="G8" s="17">
        <v>2</v>
      </c>
      <c r="H8" s="37"/>
      <c r="I8" s="23">
        <v>11.5</v>
      </c>
      <c r="J8" s="42" t="s">
        <v>130</v>
      </c>
      <c r="K8" s="17">
        <v>2</v>
      </c>
      <c r="L8" s="37"/>
      <c r="M8" s="32">
        <v>6.5</v>
      </c>
      <c r="N8" s="42" t="s">
        <v>130</v>
      </c>
      <c r="O8" s="17"/>
      <c r="P8" s="37"/>
      <c r="Q8" s="32">
        <v>3</v>
      </c>
      <c r="R8" s="42">
        <v>10</v>
      </c>
      <c r="S8" s="17"/>
      <c r="T8" s="37"/>
      <c r="U8" s="23">
        <v>5.5</v>
      </c>
      <c r="V8" s="42">
        <v>5</v>
      </c>
      <c r="W8" s="42"/>
      <c r="X8" s="37"/>
      <c r="Y8" s="23">
        <v>3.5</v>
      </c>
      <c r="Z8" s="40">
        <f t="shared" si="0"/>
        <v>5.33374976965917</v>
      </c>
      <c r="AA8" s="70" t="s">
        <v>146</v>
      </c>
      <c r="AB8" s="25"/>
    </row>
    <row r="9" spans="1:28" ht="14.25">
      <c r="A9" s="68">
        <v>7</v>
      </c>
      <c r="B9" s="12" t="s">
        <v>66</v>
      </c>
      <c r="C9" s="16"/>
      <c r="D9" s="68"/>
      <c r="E9" s="63"/>
      <c r="F9" s="23" t="s">
        <v>130</v>
      </c>
      <c r="G9" s="17"/>
      <c r="H9" s="37"/>
      <c r="I9" s="23">
        <v>5.5</v>
      </c>
      <c r="J9" s="42" t="s">
        <v>130</v>
      </c>
      <c r="K9" s="17"/>
      <c r="L9" s="37"/>
      <c r="M9" s="32">
        <v>3</v>
      </c>
      <c r="N9" s="17">
        <v>7</v>
      </c>
      <c r="O9" s="17"/>
      <c r="P9" s="37"/>
      <c r="Q9" s="32">
        <v>8.5</v>
      </c>
      <c r="R9" s="17">
        <v>9</v>
      </c>
      <c r="S9" s="17"/>
      <c r="T9" s="37"/>
      <c r="U9" s="32">
        <v>7</v>
      </c>
      <c r="V9" s="42">
        <v>5</v>
      </c>
      <c r="W9" s="42">
        <v>2</v>
      </c>
      <c r="X9" s="37"/>
      <c r="Y9" s="32">
        <v>5</v>
      </c>
      <c r="Z9" s="40">
        <f t="shared" si="0"/>
        <v>5.4726060075303185</v>
      </c>
      <c r="AA9" s="70" t="s">
        <v>147</v>
      </c>
      <c r="AB9" s="25"/>
    </row>
    <row r="10" spans="1:28" ht="14.25">
      <c r="A10" s="68">
        <v>8</v>
      </c>
      <c r="B10" s="12" t="s">
        <v>0</v>
      </c>
      <c r="C10" s="16"/>
      <c r="D10" s="68"/>
      <c r="E10" s="16"/>
      <c r="F10" s="26" t="s">
        <v>130</v>
      </c>
      <c r="G10" s="17"/>
      <c r="H10" s="37"/>
      <c r="I10" s="23">
        <v>5.5</v>
      </c>
      <c r="J10" s="42" t="s">
        <v>130</v>
      </c>
      <c r="K10" s="17"/>
      <c r="L10" s="37"/>
      <c r="M10" s="32">
        <v>3</v>
      </c>
      <c r="N10" s="17" t="s">
        <v>130</v>
      </c>
      <c r="O10" s="17"/>
      <c r="P10" s="37"/>
      <c r="Q10" s="32">
        <v>3</v>
      </c>
      <c r="R10" s="17" t="s">
        <v>130</v>
      </c>
      <c r="S10" s="17"/>
      <c r="T10" s="37"/>
      <c r="U10" s="32">
        <v>2.5</v>
      </c>
      <c r="V10" s="42">
        <v>3</v>
      </c>
      <c r="W10" s="42"/>
      <c r="X10" s="37"/>
      <c r="Y10" s="32">
        <v>6.5</v>
      </c>
      <c r="Z10" s="40">
        <f t="shared" si="0"/>
        <v>3.811463040917037</v>
      </c>
      <c r="AA10" s="70" t="s">
        <v>145</v>
      </c>
      <c r="AB10" s="25"/>
    </row>
    <row r="11" spans="1:28" ht="14.25">
      <c r="A11" s="68">
        <v>9</v>
      </c>
      <c r="B11" s="12" t="s">
        <v>134</v>
      </c>
      <c r="C11" s="16"/>
      <c r="D11" s="16"/>
      <c r="E11" s="16"/>
      <c r="F11" s="26" t="s">
        <v>130</v>
      </c>
      <c r="G11" s="17"/>
      <c r="H11" s="37"/>
      <c r="I11" s="23">
        <v>5.5</v>
      </c>
      <c r="J11" s="42" t="s">
        <v>130</v>
      </c>
      <c r="K11" s="17">
        <v>2</v>
      </c>
      <c r="L11" s="37"/>
      <c r="M11" s="32">
        <v>6.5</v>
      </c>
      <c r="N11" s="42">
        <v>7</v>
      </c>
      <c r="O11" s="17">
        <v>2</v>
      </c>
      <c r="P11" s="37"/>
      <c r="Q11" s="32">
        <v>10</v>
      </c>
      <c r="R11" s="42">
        <v>8</v>
      </c>
      <c r="S11" s="17">
        <v>2</v>
      </c>
      <c r="T11" s="37"/>
      <c r="U11" s="23">
        <v>8.5</v>
      </c>
      <c r="V11" s="42">
        <v>1</v>
      </c>
      <c r="W11" s="42"/>
      <c r="X11" s="37"/>
      <c r="Y11" s="23">
        <v>13</v>
      </c>
      <c r="Z11" s="40">
        <f t="shared" si="0"/>
        <v>8.304771063814119</v>
      </c>
      <c r="AA11" s="70"/>
      <c r="AB11" s="25"/>
    </row>
    <row r="12" spans="1:28" ht="14.25">
      <c r="A12" s="68">
        <v>10</v>
      </c>
      <c r="B12" s="12" t="s">
        <v>132</v>
      </c>
      <c r="C12" s="16"/>
      <c r="D12" s="16"/>
      <c r="E12" s="63"/>
      <c r="F12" s="26" t="s">
        <v>130</v>
      </c>
      <c r="G12" s="36"/>
      <c r="H12" s="37"/>
      <c r="I12" s="23">
        <v>5.5</v>
      </c>
      <c r="J12" s="42">
        <v>7</v>
      </c>
      <c r="K12" s="36"/>
      <c r="L12" s="37"/>
      <c r="M12" s="32">
        <v>8.5</v>
      </c>
      <c r="N12" s="36">
        <v>7</v>
      </c>
      <c r="O12" s="36"/>
      <c r="P12" s="38"/>
      <c r="Q12" s="32">
        <v>8.5</v>
      </c>
      <c r="R12" s="36">
        <v>8</v>
      </c>
      <c r="S12" s="36"/>
      <c r="T12" s="37"/>
      <c r="U12" s="32">
        <v>8.5</v>
      </c>
      <c r="V12" s="42">
        <v>1</v>
      </c>
      <c r="W12" s="42"/>
      <c r="X12" s="37"/>
      <c r="Y12" s="32">
        <v>13</v>
      </c>
      <c r="Z12" s="40">
        <f t="shared" si="0"/>
        <v>8.482279206465083</v>
      </c>
      <c r="AB12" s="1"/>
    </row>
    <row r="13" spans="1:28" ht="14.25">
      <c r="A13" s="68">
        <v>11</v>
      </c>
      <c r="B13" s="12" t="s">
        <v>63</v>
      </c>
      <c r="C13" s="16"/>
      <c r="D13" s="16"/>
      <c r="E13" s="16"/>
      <c r="F13" s="23" t="s">
        <v>130</v>
      </c>
      <c r="G13" s="17"/>
      <c r="H13" s="37"/>
      <c r="I13" s="23">
        <v>5.5</v>
      </c>
      <c r="J13" s="42">
        <v>6</v>
      </c>
      <c r="K13" s="17"/>
      <c r="L13" s="38"/>
      <c r="M13" s="32">
        <v>10.5</v>
      </c>
      <c r="N13" s="17">
        <v>5</v>
      </c>
      <c r="O13" s="17"/>
      <c r="P13" s="37"/>
      <c r="Q13" s="32">
        <v>12</v>
      </c>
      <c r="R13" s="17">
        <v>3</v>
      </c>
      <c r="S13" s="17"/>
      <c r="T13" s="37"/>
      <c r="U13" s="23">
        <v>16</v>
      </c>
      <c r="V13" s="42">
        <v>1</v>
      </c>
      <c r="W13" s="42"/>
      <c r="X13" s="37"/>
      <c r="Y13" s="23">
        <v>13</v>
      </c>
      <c r="Z13" s="40">
        <f t="shared" si="0"/>
        <v>10.758688016832517</v>
      </c>
      <c r="AB13" s="1"/>
    </row>
    <row r="14" spans="1:28" ht="14.25">
      <c r="A14" s="68">
        <v>12</v>
      </c>
      <c r="B14" s="12" t="s">
        <v>139</v>
      </c>
      <c r="C14" s="16"/>
      <c r="D14" s="16"/>
      <c r="E14" s="16"/>
      <c r="F14" s="23" t="s">
        <v>130</v>
      </c>
      <c r="G14" s="17">
        <v>2</v>
      </c>
      <c r="H14" s="37"/>
      <c r="I14" s="23">
        <v>11.5</v>
      </c>
      <c r="J14" s="42">
        <v>3</v>
      </c>
      <c r="K14" s="17"/>
      <c r="L14" s="37"/>
      <c r="M14" s="32">
        <v>15</v>
      </c>
      <c r="N14" s="17">
        <v>5</v>
      </c>
      <c r="O14" s="17">
        <v>2</v>
      </c>
      <c r="P14" s="37"/>
      <c r="Q14" s="32">
        <v>14</v>
      </c>
      <c r="R14" s="17">
        <v>5</v>
      </c>
      <c r="S14" s="17"/>
      <c r="T14" s="37"/>
      <c r="U14" s="23">
        <v>10</v>
      </c>
      <c r="V14" s="42">
        <v>2</v>
      </c>
      <c r="W14" s="42"/>
      <c r="X14" s="37"/>
      <c r="Y14" s="23">
        <v>9</v>
      </c>
      <c r="Z14" s="40">
        <f t="shared" si="0"/>
        <v>11.679706483925086</v>
      </c>
      <c r="AB14" s="25"/>
    </row>
    <row r="15" spans="1:28" ht="14.25">
      <c r="A15" s="68">
        <v>13</v>
      </c>
      <c r="B15" s="12" t="s">
        <v>140</v>
      </c>
      <c r="C15" s="16"/>
      <c r="D15" s="16"/>
      <c r="E15" s="16"/>
      <c r="F15" s="23">
        <v>4</v>
      </c>
      <c r="G15" s="17"/>
      <c r="H15" s="37"/>
      <c r="I15" s="23">
        <v>15</v>
      </c>
      <c r="J15" s="36">
        <v>4</v>
      </c>
      <c r="K15" s="17">
        <v>2</v>
      </c>
      <c r="L15" s="37"/>
      <c r="M15" s="32">
        <v>14</v>
      </c>
      <c r="N15" s="36">
        <v>5</v>
      </c>
      <c r="O15" s="17"/>
      <c r="P15" s="37"/>
      <c r="Q15" s="32">
        <v>12</v>
      </c>
      <c r="R15" s="17">
        <v>4</v>
      </c>
      <c r="S15" s="17"/>
      <c r="T15" s="37"/>
      <c r="U15" s="32">
        <v>12.5</v>
      </c>
      <c r="V15" s="42">
        <v>2</v>
      </c>
      <c r="W15" s="42"/>
      <c r="X15" s="37"/>
      <c r="Y15" s="32">
        <v>9</v>
      </c>
      <c r="Z15" s="40">
        <f t="shared" si="0"/>
        <v>12.317160842233065</v>
      </c>
      <c r="AB15" s="25"/>
    </row>
    <row r="16" spans="1:28" ht="14.25">
      <c r="A16" s="68">
        <v>14</v>
      </c>
      <c r="B16" s="12" t="s">
        <v>70</v>
      </c>
      <c r="C16" s="16"/>
      <c r="D16" s="16"/>
      <c r="E16" s="16"/>
      <c r="F16" s="23">
        <v>5</v>
      </c>
      <c r="G16" s="36"/>
      <c r="H16" s="37"/>
      <c r="I16" s="23">
        <v>13</v>
      </c>
      <c r="J16" s="36">
        <v>2</v>
      </c>
      <c r="K16" s="36"/>
      <c r="L16" s="37"/>
      <c r="M16" s="32">
        <v>16</v>
      </c>
      <c r="N16" s="36">
        <v>5</v>
      </c>
      <c r="O16" s="36"/>
      <c r="P16" s="37"/>
      <c r="Q16" s="32">
        <v>12</v>
      </c>
      <c r="R16" s="36">
        <v>4</v>
      </c>
      <c r="S16" s="36">
        <v>2</v>
      </c>
      <c r="T16" s="37"/>
      <c r="U16" s="23">
        <v>14.5</v>
      </c>
      <c r="V16" s="42">
        <v>1</v>
      </c>
      <c r="W16" s="42"/>
      <c r="X16" s="37"/>
      <c r="Y16" s="23">
        <v>13</v>
      </c>
      <c r="Z16" s="40">
        <f t="shared" si="0"/>
        <v>13.630481168851654</v>
      </c>
      <c r="AB16" s="1"/>
    </row>
    <row r="17" spans="1:28" ht="14.25">
      <c r="A17" s="68">
        <v>15</v>
      </c>
      <c r="B17" s="12" t="s">
        <v>137</v>
      </c>
      <c r="C17" s="68"/>
      <c r="D17" s="68"/>
      <c r="E17" s="68"/>
      <c r="F17" s="23">
        <v>4</v>
      </c>
      <c r="G17" s="42"/>
      <c r="H17" s="37"/>
      <c r="I17" s="23">
        <v>15</v>
      </c>
      <c r="J17" s="42">
        <v>5</v>
      </c>
      <c r="K17" s="42"/>
      <c r="L17" s="37"/>
      <c r="M17" s="32">
        <v>13</v>
      </c>
      <c r="N17" s="42">
        <v>4</v>
      </c>
      <c r="O17" s="42"/>
      <c r="P17" s="37"/>
      <c r="Q17" s="32">
        <v>15</v>
      </c>
      <c r="R17" s="42">
        <v>4</v>
      </c>
      <c r="S17" s="42">
        <v>2</v>
      </c>
      <c r="T17" s="37"/>
      <c r="U17" s="23">
        <v>14.5</v>
      </c>
      <c r="V17" s="42">
        <v>1</v>
      </c>
      <c r="W17" s="42"/>
      <c r="X17" s="37"/>
      <c r="Y17" s="23">
        <v>13</v>
      </c>
      <c r="Z17" s="40">
        <f t="shared" si="0"/>
        <v>14.06978447998667</v>
      </c>
      <c r="AB17" s="25"/>
    </row>
    <row r="18" spans="1:28" ht="14.25">
      <c r="A18" s="68">
        <v>16</v>
      </c>
      <c r="B18" s="12" t="s">
        <v>138</v>
      </c>
      <c r="C18" s="68"/>
      <c r="D18" s="68"/>
      <c r="E18" s="68"/>
      <c r="F18" s="23">
        <v>4</v>
      </c>
      <c r="G18" s="42"/>
      <c r="H18" s="37"/>
      <c r="I18" s="23">
        <v>15</v>
      </c>
      <c r="J18" s="42">
        <v>6</v>
      </c>
      <c r="K18" s="42">
        <v>2</v>
      </c>
      <c r="L18" s="37"/>
      <c r="M18" s="32">
        <v>12</v>
      </c>
      <c r="N18" s="42">
        <v>4</v>
      </c>
      <c r="O18" s="42">
        <v>2</v>
      </c>
      <c r="P18" s="37"/>
      <c r="Q18" s="32">
        <v>16</v>
      </c>
      <c r="R18" s="42">
        <v>4</v>
      </c>
      <c r="S18" s="42"/>
      <c r="T18" s="37"/>
      <c r="U18" s="23">
        <v>12.5</v>
      </c>
      <c r="V18" s="42">
        <v>0</v>
      </c>
      <c r="W18" s="42"/>
      <c r="X18" s="37"/>
      <c r="Y18" s="23">
        <v>16</v>
      </c>
      <c r="Z18" s="40">
        <f t="shared" si="0"/>
        <v>14.193336415251101</v>
      </c>
      <c r="AB18" s="25"/>
    </row>
    <row r="19" spans="1:28" ht="14.25" hidden="1">
      <c r="A19" s="63">
        <v>17</v>
      </c>
      <c r="B19" s="12"/>
      <c r="C19" s="16"/>
      <c r="D19" s="16"/>
      <c r="E19" s="16"/>
      <c r="F19" s="42"/>
      <c r="G19" s="17"/>
      <c r="H19" s="37"/>
      <c r="I19" s="23"/>
      <c r="J19" s="17"/>
      <c r="K19" s="17"/>
      <c r="L19" s="37"/>
      <c r="M19" s="32"/>
      <c r="N19" s="17"/>
      <c r="O19" s="17"/>
      <c r="P19" s="37"/>
      <c r="Q19" s="32"/>
      <c r="R19" s="17"/>
      <c r="S19" s="17"/>
      <c r="T19" s="37"/>
      <c r="U19" s="32"/>
      <c r="V19" s="32"/>
      <c r="W19" s="32"/>
      <c r="X19" s="32"/>
      <c r="Y19" s="32"/>
      <c r="Z19" s="40">
        <f>POWER(I19*M19*Q19*U19*Y19,0.2)</f>
        <v>0</v>
      </c>
      <c r="AB19" s="25"/>
    </row>
    <row r="20" spans="1:28" ht="14.25" hidden="1">
      <c r="A20" s="63">
        <v>18</v>
      </c>
      <c r="B20" s="12"/>
      <c r="C20" s="16"/>
      <c r="D20" s="16"/>
      <c r="E20" s="16"/>
      <c r="F20" s="42"/>
      <c r="G20" s="17"/>
      <c r="H20" s="37"/>
      <c r="I20" s="23"/>
      <c r="J20" s="36"/>
      <c r="K20" s="17"/>
      <c r="L20" s="37"/>
      <c r="M20" s="32"/>
      <c r="N20" s="36"/>
      <c r="O20" s="17"/>
      <c r="P20" s="37"/>
      <c r="Q20" s="32"/>
      <c r="R20" s="17"/>
      <c r="S20" s="17"/>
      <c r="T20" s="37"/>
      <c r="U20" s="32"/>
      <c r="V20" s="32"/>
      <c r="W20" s="32"/>
      <c r="X20" s="32"/>
      <c r="Y20" s="32"/>
      <c r="Z20" s="40">
        <f>POWER(I20*M20*Q20*U20*Y20,0.2)</f>
        <v>0</v>
      </c>
      <c r="AB20" s="25"/>
    </row>
    <row r="21" spans="1:28" ht="14.25" hidden="1">
      <c r="A21" s="63">
        <v>19</v>
      </c>
      <c r="B21" s="12"/>
      <c r="C21" s="16"/>
      <c r="D21" s="16"/>
      <c r="E21" s="16"/>
      <c r="F21" s="42"/>
      <c r="G21" s="17"/>
      <c r="H21" s="37"/>
      <c r="I21" s="23"/>
      <c r="J21" s="36"/>
      <c r="K21" s="17"/>
      <c r="L21" s="37"/>
      <c r="M21" s="32"/>
      <c r="N21" s="36"/>
      <c r="O21" s="17"/>
      <c r="P21" s="37"/>
      <c r="Q21" s="32"/>
      <c r="R21" s="17"/>
      <c r="S21" s="17"/>
      <c r="T21" s="37"/>
      <c r="U21" s="32"/>
      <c r="V21" s="32"/>
      <c r="W21" s="32"/>
      <c r="X21" s="32"/>
      <c r="Y21" s="32"/>
      <c r="Z21" s="40">
        <f>POWER(I21*M21*Q21*U21*Y21,0.2)</f>
        <v>0</v>
      </c>
      <c r="AB21" s="25"/>
    </row>
    <row r="22" spans="1:28" ht="14.25" hidden="1">
      <c r="A22" s="63">
        <v>20</v>
      </c>
      <c r="B22" s="12"/>
      <c r="C22" s="16"/>
      <c r="D22" s="16"/>
      <c r="E22" s="16"/>
      <c r="F22" s="42"/>
      <c r="G22" s="17"/>
      <c r="H22" s="37"/>
      <c r="I22" s="23"/>
      <c r="J22" s="17"/>
      <c r="K22" s="17"/>
      <c r="L22" s="37"/>
      <c r="M22" s="32"/>
      <c r="N22" s="17"/>
      <c r="O22" s="17"/>
      <c r="P22" s="37"/>
      <c r="Q22" s="32"/>
      <c r="R22" s="17"/>
      <c r="S22" s="17"/>
      <c r="T22" s="37"/>
      <c r="U22" s="32"/>
      <c r="V22" s="32"/>
      <c r="W22" s="32"/>
      <c r="X22" s="32"/>
      <c r="Y22" s="32"/>
      <c r="Z22" s="40">
        <f>POWER(I22*M22*Q22*U22*Y22,0.2)</f>
        <v>0</v>
      </c>
      <c r="AB22" s="1"/>
    </row>
    <row r="23" spans="1:28" ht="14.25">
      <c r="A23" s="27"/>
      <c r="B23" s="28"/>
      <c r="C23" s="27"/>
      <c r="D23" s="27"/>
      <c r="E23" s="27"/>
      <c r="F23" s="28"/>
      <c r="G23" s="19"/>
      <c r="H23" s="28"/>
      <c r="I23" s="19"/>
      <c r="J23" s="29"/>
      <c r="K23" s="29"/>
      <c r="L23" s="29"/>
      <c r="M23" s="30"/>
      <c r="N23" s="29"/>
      <c r="O23" s="29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27"/>
      <c r="AB23" s="25"/>
    </row>
    <row r="24" ht="14.25">
      <c r="B24" s="29"/>
    </row>
  </sheetData>
  <sheetProtection/>
  <mergeCells count="12">
    <mergeCell ref="Z1:Z2"/>
    <mergeCell ref="AA1:AA2"/>
    <mergeCell ref="A1:A2"/>
    <mergeCell ref="B1:B2"/>
    <mergeCell ref="F1:I1"/>
    <mergeCell ref="J1:M1"/>
    <mergeCell ref="N1:Q1"/>
    <mergeCell ref="R1:U1"/>
    <mergeCell ref="C1:C2"/>
    <mergeCell ref="D1:D2"/>
    <mergeCell ref="E1:E2"/>
    <mergeCell ref="V1:Y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6.8515625" style="3" bestFit="1" customWidth="1"/>
    <col min="2" max="2" width="25.00390625" style="0" bestFit="1" customWidth="1"/>
    <col min="3" max="5" width="0" style="3" hidden="1" customWidth="1"/>
    <col min="6" max="6" width="7.421875" style="0" bestFit="1" customWidth="1"/>
    <col min="7" max="7" width="6.8515625" style="0" bestFit="1" customWidth="1"/>
    <col min="8" max="8" width="6.8515625" style="0" hidden="1" customWidth="1"/>
    <col min="9" max="9" width="5.421875" style="0" bestFit="1" customWidth="1"/>
    <col min="10" max="10" width="7.421875" style="0" bestFit="1" customWidth="1"/>
    <col min="11" max="11" width="6.8515625" style="0" bestFit="1" customWidth="1"/>
    <col min="12" max="12" width="6.8515625" style="0" hidden="1" customWidth="1"/>
    <col min="13" max="13" width="5.421875" style="0" bestFit="1" customWidth="1"/>
    <col min="14" max="14" width="7.421875" style="0" bestFit="1" customWidth="1"/>
    <col min="15" max="15" width="6.8515625" style="0" bestFit="1" customWidth="1"/>
    <col min="16" max="16" width="6.8515625" style="0" hidden="1" customWidth="1"/>
    <col min="17" max="17" width="5.421875" style="0" bestFit="1" customWidth="1"/>
    <col min="18" max="18" width="7.421875" style="0" bestFit="1" customWidth="1"/>
    <col min="19" max="19" width="6.8515625" style="0" bestFit="1" customWidth="1"/>
    <col min="20" max="20" width="6.8515625" style="0" hidden="1" customWidth="1"/>
    <col min="21" max="21" width="5.421875" style="0" bestFit="1" customWidth="1"/>
    <col min="22" max="22" width="7.421875" style="0" bestFit="1" customWidth="1"/>
    <col min="23" max="23" width="6.8515625" style="0" bestFit="1" customWidth="1"/>
    <col min="24" max="24" width="6.8515625" style="0" hidden="1" customWidth="1"/>
    <col min="25" max="25" width="5.421875" style="0" customWidth="1"/>
    <col min="27" max="27" width="9.140625" style="3" customWidth="1"/>
  </cols>
  <sheetData>
    <row r="1" spans="1:27" ht="15" customHeight="1">
      <c r="A1" s="76" t="s">
        <v>7</v>
      </c>
      <c r="B1" s="76" t="s">
        <v>21</v>
      </c>
      <c r="F1" s="77" t="s">
        <v>8</v>
      </c>
      <c r="G1" s="78"/>
      <c r="H1" s="78"/>
      <c r="I1" s="79"/>
      <c r="J1" s="80" t="s">
        <v>9</v>
      </c>
      <c r="K1" s="80"/>
      <c r="L1" s="80"/>
      <c r="M1" s="80"/>
      <c r="N1" s="80" t="s">
        <v>10</v>
      </c>
      <c r="O1" s="80"/>
      <c r="P1" s="80"/>
      <c r="Q1" s="80"/>
      <c r="R1" s="80" t="s">
        <v>11</v>
      </c>
      <c r="S1" s="80"/>
      <c r="T1" s="80"/>
      <c r="U1" s="80"/>
      <c r="V1" s="80" t="s">
        <v>131</v>
      </c>
      <c r="W1" s="80"/>
      <c r="X1" s="80"/>
      <c r="Y1" s="80"/>
      <c r="Z1" s="74" t="s">
        <v>12</v>
      </c>
      <c r="AA1" s="76" t="s">
        <v>13</v>
      </c>
    </row>
    <row r="2" spans="1:27" ht="14.25">
      <c r="A2" s="76"/>
      <c r="B2" s="76"/>
      <c r="C2" s="20" t="s">
        <v>14</v>
      </c>
      <c r="D2" s="21" t="s">
        <v>15</v>
      </c>
      <c r="E2" s="21" t="s">
        <v>16</v>
      </c>
      <c r="F2" s="22" t="s">
        <v>17</v>
      </c>
      <c r="G2" s="22" t="s">
        <v>18</v>
      </c>
      <c r="H2" s="22" t="s">
        <v>19</v>
      </c>
      <c r="I2" s="22" t="s">
        <v>20</v>
      </c>
      <c r="J2" s="22" t="s">
        <v>17</v>
      </c>
      <c r="K2" s="22" t="s">
        <v>18</v>
      </c>
      <c r="L2" s="22" t="s">
        <v>19</v>
      </c>
      <c r="M2" s="22" t="s">
        <v>20</v>
      </c>
      <c r="N2" s="22" t="s">
        <v>17</v>
      </c>
      <c r="O2" s="22" t="s">
        <v>18</v>
      </c>
      <c r="P2" s="22" t="s">
        <v>19</v>
      </c>
      <c r="Q2" s="22" t="s">
        <v>20</v>
      </c>
      <c r="R2" s="22" t="s">
        <v>17</v>
      </c>
      <c r="S2" s="22" t="s">
        <v>18</v>
      </c>
      <c r="T2" s="22" t="s">
        <v>19</v>
      </c>
      <c r="U2" s="22" t="s">
        <v>20</v>
      </c>
      <c r="V2" s="69" t="s">
        <v>17</v>
      </c>
      <c r="W2" s="69" t="s">
        <v>18</v>
      </c>
      <c r="X2" s="69" t="s">
        <v>19</v>
      </c>
      <c r="Y2" s="69" t="s">
        <v>20</v>
      </c>
      <c r="Z2" s="75"/>
      <c r="AA2" s="76"/>
    </row>
    <row r="3" spans="1:29" ht="14.25">
      <c r="A3" s="31">
        <v>1</v>
      </c>
      <c r="B3" s="12" t="s">
        <v>104</v>
      </c>
      <c r="C3" s="16"/>
      <c r="D3" s="16"/>
      <c r="E3" s="16"/>
      <c r="F3" s="17">
        <v>7</v>
      </c>
      <c r="G3" s="17">
        <v>1</v>
      </c>
      <c r="H3" s="37"/>
      <c r="I3" s="23">
        <v>5</v>
      </c>
      <c r="J3" s="26" t="s">
        <v>130</v>
      </c>
      <c r="K3" s="26"/>
      <c r="L3" s="33"/>
      <c r="M3" s="32">
        <v>4</v>
      </c>
      <c r="N3" s="26" t="s">
        <v>130</v>
      </c>
      <c r="O3" s="26"/>
      <c r="P3" s="33"/>
      <c r="Q3" s="32">
        <v>3</v>
      </c>
      <c r="R3" s="26" t="s">
        <v>130</v>
      </c>
      <c r="S3" s="26"/>
      <c r="T3" s="32"/>
      <c r="U3" s="32">
        <v>5</v>
      </c>
      <c r="V3" s="26">
        <v>7</v>
      </c>
      <c r="W3" s="26"/>
      <c r="X3" s="32"/>
      <c r="Y3" s="32">
        <v>3</v>
      </c>
      <c r="Z3" s="34">
        <f aca="true" t="shared" si="0" ref="Z3:Z12">POWER(I3*M3*Q3*U3*Y3,0.2)</f>
        <v>3.898059840916189</v>
      </c>
      <c r="AA3" s="70" t="s">
        <v>149</v>
      </c>
      <c r="AB3" s="25"/>
      <c r="AC3" s="28"/>
    </row>
    <row r="4" spans="1:29" ht="14.25">
      <c r="A4" s="31">
        <v>2</v>
      </c>
      <c r="B4" s="12" t="s">
        <v>107</v>
      </c>
      <c r="C4" s="16"/>
      <c r="D4" s="16"/>
      <c r="E4" s="16"/>
      <c r="F4" s="42">
        <v>6</v>
      </c>
      <c r="G4" s="17">
        <v>1</v>
      </c>
      <c r="H4" s="37"/>
      <c r="I4" s="23">
        <v>6.5</v>
      </c>
      <c r="J4" s="26" t="s">
        <v>130</v>
      </c>
      <c r="K4" s="26"/>
      <c r="L4" s="33"/>
      <c r="M4" s="32">
        <v>4</v>
      </c>
      <c r="N4" s="26" t="s">
        <v>130</v>
      </c>
      <c r="O4" s="26"/>
      <c r="P4" s="33"/>
      <c r="Q4" s="32">
        <v>3</v>
      </c>
      <c r="R4" s="26" t="s">
        <v>130</v>
      </c>
      <c r="S4" s="26"/>
      <c r="T4" s="32"/>
      <c r="U4" s="32">
        <v>5</v>
      </c>
      <c r="V4" s="26">
        <v>6</v>
      </c>
      <c r="W4" s="26"/>
      <c r="X4" s="32"/>
      <c r="Y4" s="32">
        <v>5</v>
      </c>
      <c r="Z4" s="34">
        <f t="shared" si="0"/>
        <v>4.549953123178061</v>
      </c>
      <c r="AA4" s="70" t="s">
        <v>150</v>
      </c>
      <c r="AB4" s="25"/>
      <c r="AC4" s="28"/>
    </row>
    <row r="5" spans="1:29" ht="14.25">
      <c r="A5" s="31">
        <v>3</v>
      </c>
      <c r="B5" s="12" t="s">
        <v>129</v>
      </c>
      <c r="C5" s="16"/>
      <c r="D5" s="16"/>
      <c r="E5" s="16"/>
      <c r="F5" s="42">
        <v>7</v>
      </c>
      <c r="G5" s="17">
        <v>1</v>
      </c>
      <c r="H5" s="37"/>
      <c r="I5" s="23">
        <v>5</v>
      </c>
      <c r="J5" s="26" t="s">
        <v>130</v>
      </c>
      <c r="K5" s="26"/>
      <c r="L5" s="33"/>
      <c r="M5" s="32">
        <v>4</v>
      </c>
      <c r="N5" s="26" t="s">
        <v>130</v>
      </c>
      <c r="O5" s="26"/>
      <c r="P5" s="33"/>
      <c r="Q5" s="32">
        <v>3</v>
      </c>
      <c r="R5" s="26" t="s">
        <v>130</v>
      </c>
      <c r="S5" s="26"/>
      <c r="T5" s="32"/>
      <c r="U5" s="32">
        <v>5</v>
      </c>
      <c r="V5" s="26">
        <v>7</v>
      </c>
      <c r="W5" s="26"/>
      <c r="X5" s="32"/>
      <c r="Y5" s="32">
        <v>3</v>
      </c>
      <c r="Z5" s="34">
        <f t="shared" si="0"/>
        <v>3.898059840916189</v>
      </c>
      <c r="AA5" s="70" t="s">
        <v>151</v>
      </c>
      <c r="AB5" s="25"/>
      <c r="AC5" s="28"/>
    </row>
    <row r="6" spans="1:29" ht="14.25">
      <c r="A6" s="31">
        <v>4</v>
      </c>
      <c r="B6" s="12" t="s">
        <v>110</v>
      </c>
      <c r="C6" s="16"/>
      <c r="D6" s="16"/>
      <c r="E6" s="16"/>
      <c r="F6" s="17" t="s">
        <v>130</v>
      </c>
      <c r="G6" s="17">
        <v>2</v>
      </c>
      <c r="H6" s="37"/>
      <c r="I6" s="23">
        <v>3</v>
      </c>
      <c r="J6" s="26" t="s">
        <v>130</v>
      </c>
      <c r="K6" s="26"/>
      <c r="L6" s="33"/>
      <c r="M6" s="32">
        <v>4</v>
      </c>
      <c r="N6" s="26">
        <v>4</v>
      </c>
      <c r="O6" s="26"/>
      <c r="P6" s="33"/>
      <c r="Q6" s="32">
        <v>8</v>
      </c>
      <c r="R6" s="26" t="s">
        <v>130</v>
      </c>
      <c r="S6" s="26"/>
      <c r="T6" s="32"/>
      <c r="U6" s="32">
        <v>5</v>
      </c>
      <c r="V6" s="26">
        <v>7</v>
      </c>
      <c r="W6" s="26"/>
      <c r="X6" s="32"/>
      <c r="Y6" s="32">
        <v>3</v>
      </c>
      <c r="Z6" s="34">
        <f t="shared" si="0"/>
        <v>4.282254736676649</v>
      </c>
      <c r="AA6" s="70" t="s">
        <v>152</v>
      </c>
      <c r="AB6" s="25"/>
      <c r="AC6" s="28"/>
    </row>
    <row r="7" spans="1:29" ht="14.25">
      <c r="A7" s="31">
        <v>5</v>
      </c>
      <c r="B7" s="12" t="s">
        <v>106</v>
      </c>
      <c r="C7" s="16"/>
      <c r="D7" s="16"/>
      <c r="E7" s="16"/>
      <c r="F7" s="42">
        <v>7</v>
      </c>
      <c r="G7" s="17">
        <v>1</v>
      </c>
      <c r="H7" s="37"/>
      <c r="I7" s="23">
        <v>5</v>
      </c>
      <c r="J7" s="26" t="s">
        <v>130</v>
      </c>
      <c r="K7" s="26"/>
      <c r="L7" s="33"/>
      <c r="M7" s="32">
        <v>4</v>
      </c>
      <c r="N7" s="26" t="s">
        <v>130</v>
      </c>
      <c r="O7" s="26"/>
      <c r="P7" s="33"/>
      <c r="Q7" s="32">
        <v>3</v>
      </c>
      <c r="R7" s="26" t="s">
        <v>130</v>
      </c>
      <c r="S7" s="26"/>
      <c r="T7" s="32"/>
      <c r="U7" s="32">
        <v>5</v>
      </c>
      <c r="V7" s="26">
        <v>5</v>
      </c>
      <c r="W7" s="26"/>
      <c r="X7" s="32"/>
      <c r="Y7" s="32">
        <v>6.5</v>
      </c>
      <c r="Z7" s="34">
        <f t="shared" si="0"/>
        <v>4.549953123178061</v>
      </c>
      <c r="AA7" s="71" t="s">
        <v>152</v>
      </c>
      <c r="AB7" s="19"/>
      <c r="AC7" s="28"/>
    </row>
    <row r="8" spans="1:29" ht="14.25">
      <c r="A8" s="31">
        <v>6</v>
      </c>
      <c r="B8" s="12" t="s">
        <v>109</v>
      </c>
      <c r="C8" s="35"/>
      <c r="D8" s="35"/>
      <c r="E8" s="35"/>
      <c r="F8" s="42">
        <v>4</v>
      </c>
      <c r="G8" s="36">
        <v>1</v>
      </c>
      <c r="H8" s="37"/>
      <c r="I8" s="23">
        <v>9</v>
      </c>
      <c r="J8" s="26" t="s">
        <v>130</v>
      </c>
      <c r="K8" s="26"/>
      <c r="L8" s="33"/>
      <c r="M8" s="32">
        <v>4</v>
      </c>
      <c r="N8" s="26" t="s">
        <v>130</v>
      </c>
      <c r="O8" s="26"/>
      <c r="P8" s="33"/>
      <c r="Q8" s="32">
        <v>3</v>
      </c>
      <c r="R8" s="26" t="s">
        <v>130</v>
      </c>
      <c r="S8" s="26"/>
      <c r="T8" s="32"/>
      <c r="U8" s="32">
        <v>5</v>
      </c>
      <c r="V8" s="26">
        <v>2</v>
      </c>
      <c r="W8" s="26"/>
      <c r="X8" s="32"/>
      <c r="Y8" s="32">
        <v>9</v>
      </c>
      <c r="Z8" s="34">
        <f t="shared" si="0"/>
        <v>5.461692609078242</v>
      </c>
      <c r="AA8" s="71" t="s">
        <v>152</v>
      </c>
      <c r="AB8" s="19"/>
      <c r="AC8" s="28"/>
    </row>
    <row r="9" spans="1:29" ht="14.25">
      <c r="A9" s="31">
        <v>7</v>
      </c>
      <c r="B9" s="12" t="s">
        <v>128</v>
      </c>
      <c r="C9" s="35"/>
      <c r="D9" s="35"/>
      <c r="E9" s="35"/>
      <c r="F9" s="42" t="s">
        <v>130</v>
      </c>
      <c r="G9" s="36">
        <v>1</v>
      </c>
      <c r="H9" s="37"/>
      <c r="I9" s="23">
        <v>1.5</v>
      </c>
      <c r="J9" s="26" t="s">
        <v>130</v>
      </c>
      <c r="K9" s="26"/>
      <c r="L9" s="33"/>
      <c r="M9" s="32">
        <v>4</v>
      </c>
      <c r="N9" s="26">
        <v>3</v>
      </c>
      <c r="O9" s="26"/>
      <c r="P9" s="33"/>
      <c r="Q9" s="32">
        <v>9</v>
      </c>
      <c r="R9" s="26" t="s">
        <v>130</v>
      </c>
      <c r="S9" s="26"/>
      <c r="T9" s="32"/>
      <c r="U9" s="32">
        <v>5</v>
      </c>
      <c r="V9" s="26">
        <v>4</v>
      </c>
      <c r="W9" s="26"/>
      <c r="X9" s="32"/>
      <c r="Y9" s="32">
        <v>8</v>
      </c>
      <c r="Z9" s="34">
        <f t="shared" si="0"/>
        <v>4.6439843790034585</v>
      </c>
      <c r="AA9" s="71" t="s">
        <v>146</v>
      </c>
      <c r="AB9" s="19"/>
      <c r="AC9" s="28"/>
    </row>
    <row r="10" spans="1:29" ht="14.25">
      <c r="A10" s="31">
        <v>8</v>
      </c>
      <c r="B10" s="12" t="s">
        <v>1</v>
      </c>
      <c r="C10" s="35"/>
      <c r="D10" s="35"/>
      <c r="E10" s="35"/>
      <c r="F10" s="36" t="s">
        <v>130</v>
      </c>
      <c r="G10" s="36">
        <v>1</v>
      </c>
      <c r="H10" s="37"/>
      <c r="I10" s="23">
        <v>1.5</v>
      </c>
      <c r="J10" s="26">
        <v>7</v>
      </c>
      <c r="K10" s="26"/>
      <c r="L10" s="33"/>
      <c r="M10" s="32">
        <v>8</v>
      </c>
      <c r="N10" s="26">
        <v>5</v>
      </c>
      <c r="O10" s="26"/>
      <c r="P10" s="33"/>
      <c r="Q10" s="32">
        <v>6.5</v>
      </c>
      <c r="R10" s="26" t="s">
        <v>130</v>
      </c>
      <c r="S10" s="26">
        <v>2</v>
      </c>
      <c r="T10" s="32"/>
      <c r="U10" s="32">
        <v>9</v>
      </c>
      <c r="V10" s="26" t="s">
        <v>130</v>
      </c>
      <c r="W10" s="26"/>
      <c r="X10" s="32"/>
      <c r="Y10" s="32">
        <v>1</v>
      </c>
      <c r="Z10" s="34">
        <f t="shared" si="0"/>
        <v>3.7090904350447036</v>
      </c>
      <c r="AA10" s="70" t="s">
        <v>141</v>
      </c>
      <c r="AB10" s="25"/>
      <c r="AC10" s="28"/>
    </row>
    <row r="11" spans="1:29" ht="14.25">
      <c r="A11" s="31">
        <v>9</v>
      </c>
      <c r="B11" s="12" t="s">
        <v>105</v>
      </c>
      <c r="C11" s="35"/>
      <c r="D11" s="35"/>
      <c r="E11" s="35"/>
      <c r="F11" s="42">
        <v>4</v>
      </c>
      <c r="G11" s="36">
        <v>2</v>
      </c>
      <c r="H11" s="37"/>
      <c r="I11" s="23">
        <v>10</v>
      </c>
      <c r="J11" s="26">
        <v>6</v>
      </c>
      <c r="K11" s="26"/>
      <c r="L11" s="33"/>
      <c r="M11" s="32">
        <v>9.5</v>
      </c>
      <c r="N11" s="26">
        <v>5</v>
      </c>
      <c r="O11" s="26"/>
      <c r="P11" s="33"/>
      <c r="Q11" s="32">
        <v>6.5</v>
      </c>
      <c r="R11" s="26" t="s">
        <v>130</v>
      </c>
      <c r="S11" s="26"/>
      <c r="T11" s="32"/>
      <c r="U11" s="32">
        <v>5</v>
      </c>
      <c r="V11" s="26">
        <v>5</v>
      </c>
      <c r="W11" s="26"/>
      <c r="X11" s="32"/>
      <c r="Y11" s="32">
        <v>6.5</v>
      </c>
      <c r="Z11" s="34">
        <f t="shared" si="0"/>
        <v>7.25277265962915</v>
      </c>
      <c r="AA11" s="70"/>
      <c r="AB11" s="25"/>
      <c r="AC11" s="28"/>
    </row>
    <row r="12" spans="1:28" ht="14.25">
      <c r="A12" s="31">
        <v>10</v>
      </c>
      <c r="B12" s="12" t="s">
        <v>127</v>
      </c>
      <c r="C12" s="16"/>
      <c r="D12" s="16"/>
      <c r="E12" s="16"/>
      <c r="F12" s="17">
        <v>6</v>
      </c>
      <c r="G12" s="17">
        <v>1</v>
      </c>
      <c r="H12" s="37"/>
      <c r="I12" s="23">
        <v>6.5</v>
      </c>
      <c r="J12" s="26">
        <v>6</v>
      </c>
      <c r="K12" s="26"/>
      <c r="L12" s="33"/>
      <c r="M12" s="32">
        <v>9.5</v>
      </c>
      <c r="N12" s="26">
        <v>2</v>
      </c>
      <c r="O12" s="26"/>
      <c r="P12" s="33"/>
      <c r="Q12" s="32">
        <v>10</v>
      </c>
      <c r="R12" s="26">
        <v>7</v>
      </c>
      <c r="S12" s="26"/>
      <c r="T12" s="32"/>
      <c r="U12" s="32">
        <v>10</v>
      </c>
      <c r="V12" s="26">
        <v>0</v>
      </c>
      <c r="W12" s="26"/>
      <c r="X12" s="32"/>
      <c r="Y12" s="32">
        <v>10</v>
      </c>
      <c r="Z12" s="34">
        <f t="shared" si="0"/>
        <v>9.080868618771003</v>
      </c>
      <c r="AA12" s="71"/>
      <c r="AB12" s="19"/>
    </row>
  </sheetData>
  <sheetProtection/>
  <mergeCells count="9">
    <mergeCell ref="R1:U1"/>
    <mergeCell ref="Z1:Z2"/>
    <mergeCell ref="AA1:AA2"/>
    <mergeCell ref="A1:A2"/>
    <mergeCell ref="B1:B2"/>
    <mergeCell ref="F1:I1"/>
    <mergeCell ref="J1:M1"/>
    <mergeCell ref="N1:Q1"/>
    <mergeCell ref="V1:Y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2"/>
  <sheetViews>
    <sheetView workbookViewId="0" topLeftCell="A22">
      <selection activeCell="G33" sqref="G33"/>
    </sheetView>
  </sheetViews>
  <sheetFormatPr defaultColWidth="9.140625" defaultRowHeight="15"/>
  <cols>
    <col min="1" max="1" width="6.7109375" style="0" bestFit="1" customWidth="1"/>
    <col min="2" max="2" width="19.421875" style="0" bestFit="1" customWidth="1"/>
    <col min="5" max="5" width="30.140625" style="0" bestFit="1" customWidth="1"/>
    <col min="6" max="6" width="11.00390625" style="0" customWidth="1"/>
    <col min="7" max="7" width="5.57421875" style="0" customWidth="1"/>
    <col min="8" max="8" width="6.00390625" style="0" customWidth="1"/>
  </cols>
  <sheetData>
    <row r="1" spans="1:52" ht="18" customHeight="1">
      <c r="A1" s="81" t="s">
        <v>49</v>
      </c>
      <c r="B1" s="81"/>
      <c r="C1" s="81"/>
      <c r="D1" s="81"/>
      <c r="E1" s="81"/>
      <c r="F1" s="81"/>
      <c r="G1" s="81"/>
      <c r="H1" s="81"/>
      <c r="I1" s="49"/>
      <c r="J1" s="49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4" ht="14.25">
      <c r="A2" s="50" t="s">
        <v>28</v>
      </c>
      <c r="B2" s="50"/>
      <c r="C2" s="50"/>
      <c r="D2" s="50"/>
      <c r="E2" s="50"/>
      <c r="F2" s="50"/>
      <c r="G2" s="51" t="s">
        <v>50</v>
      </c>
      <c r="H2" s="51"/>
      <c r="I2" s="50"/>
      <c r="J2" s="5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14.25">
      <c r="A3" s="50"/>
      <c r="B3" s="50"/>
      <c r="C3" s="50"/>
      <c r="D3" s="50"/>
      <c r="E3" s="50"/>
      <c r="F3" s="50"/>
      <c r="G3" s="51"/>
      <c r="H3" s="51"/>
      <c r="I3" s="50"/>
      <c r="J3" s="5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2" ht="14.25">
      <c r="A4" s="82" t="s">
        <v>29</v>
      </c>
      <c r="B4" s="82"/>
      <c r="C4" s="82"/>
      <c r="D4" s="82"/>
      <c r="E4" s="82"/>
      <c r="F4" s="82"/>
      <c r="G4" s="82"/>
      <c r="H4" s="52"/>
      <c r="I4" s="52"/>
      <c r="J4" s="52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>
      <c r="A5" s="83" t="s">
        <v>34</v>
      </c>
      <c r="B5" s="83"/>
      <c r="C5" s="83"/>
      <c r="D5" s="83"/>
      <c r="E5" s="83"/>
      <c r="F5" s="83"/>
      <c r="G5" s="83"/>
      <c r="H5" s="53"/>
      <c r="I5" s="53"/>
      <c r="J5" s="53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7" ht="42.75">
      <c r="A6" s="44" t="s">
        <v>7</v>
      </c>
      <c r="B6" s="44" t="s">
        <v>30</v>
      </c>
      <c r="C6" s="44" t="s">
        <v>14</v>
      </c>
      <c r="D6" s="44" t="s">
        <v>31</v>
      </c>
      <c r="E6" s="44" t="s">
        <v>32</v>
      </c>
      <c r="F6" s="44" t="s">
        <v>19</v>
      </c>
      <c r="G6" s="55" t="s">
        <v>33</v>
      </c>
    </row>
    <row r="7" spans="1:7" ht="14.25">
      <c r="A7" s="47">
        <v>1</v>
      </c>
      <c r="B7" s="12" t="s">
        <v>0</v>
      </c>
      <c r="C7" s="47">
        <v>1999</v>
      </c>
      <c r="D7" s="47">
        <v>3</v>
      </c>
      <c r="E7" s="14" t="s">
        <v>37</v>
      </c>
      <c r="F7" s="57">
        <v>0.07327546296296296</v>
      </c>
      <c r="G7" s="47">
        <v>2</v>
      </c>
    </row>
    <row r="8" spans="1:7" ht="14.25">
      <c r="A8" s="47">
        <v>2</v>
      </c>
      <c r="B8" s="12" t="s">
        <v>24</v>
      </c>
      <c r="C8" s="47">
        <v>1999</v>
      </c>
      <c r="D8" s="47" t="s">
        <v>36</v>
      </c>
      <c r="E8" s="47" t="s">
        <v>44</v>
      </c>
      <c r="F8" s="57">
        <v>0.16197916666666667</v>
      </c>
      <c r="G8" s="47">
        <v>2</v>
      </c>
    </row>
    <row r="9" spans="1:7" ht="14.25">
      <c r="A9" s="47">
        <v>3</v>
      </c>
      <c r="B9" s="12" t="s">
        <v>26</v>
      </c>
      <c r="C9" s="47">
        <v>1999</v>
      </c>
      <c r="D9" s="47" t="s">
        <v>51</v>
      </c>
      <c r="E9" s="14" t="s">
        <v>37</v>
      </c>
      <c r="F9" s="57">
        <v>0.20150462962962964</v>
      </c>
      <c r="G9" s="47">
        <v>3</v>
      </c>
    </row>
    <row r="10" spans="1:7" ht="14.25">
      <c r="A10" s="47">
        <v>4</v>
      </c>
      <c r="B10" s="12" t="s">
        <v>27</v>
      </c>
      <c r="C10" s="47">
        <v>2000</v>
      </c>
      <c r="D10" s="47" t="s">
        <v>51</v>
      </c>
      <c r="E10" s="14" t="s">
        <v>40</v>
      </c>
      <c r="F10" s="57">
        <v>0.20315972222222223</v>
      </c>
      <c r="G10" s="47">
        <v>3</v>
      </c>
    </row>
    <row r="11" spans="1:7" ht="14.25">
      <c r="A11" s="47">
        <v>5</v>
      </c>
      <c r="B11" s="54" t="s">
        <v>45</v>
      </c>
      <c r="C11" s="14">
        <v>2000</v>
      </c>
      <c r="D11" s="14" t="s">
        <v>39</v>
      </c>
      <c r="E11" s="14" t="s">
        <v>46</v>
      </c>
      <c r="F11" s="47" t="s">
        <v>2</v>
      </c>
      <c r="G11" s="47"/>
    </row>
    <row r="12" spans="1:7" ht="14.25">
      <c r="A12" s="47">
        <v>5</v>
      </c>
      <c r="B12" s="54" t="s">
        <v>47</v>
      </c>
      <c r="C12" s="14">
        <v>2000</v>
      </c>
      <c r="D12" s="14" t="s">
        <v>39</v>
      </c>
      <c r="E12" s="14" t="s">
        <v>46</v>
      </c>
      <c r="F12" s="47" t="s">
        <v>2</v>
      </c>
      <c r="G12" s="47"/>
    </row>
    <row r="13" spans="1:7" ht="14.25">
      <c r="A13" s="27"/>
      <c r="B13" s="59"/>
      <c r="C13" s="43"/>
      <c r="D13" s="43"/>
      <c r="E13" s="43"/>
      <c r="F13" s="27"/>
      <c r="G13" s="27"/>
    </row>
    <row r="15" spans="1:52" ht="14.25">
      <c r="A15" s="82" t="s">
        <v>29</v>
      </c>
      <c r="B15" s="82"/>
      <c r="C15" s="82"/>
      <c r="D15" s="82"/>
      <c r="E15" s="82"/>
      <c r="F15" s="82"/>
      <c r="G15" s="82"/>
      <c r="H15" s="52"/>
      <c r="I15" s="52"/>
      <c r="J15" s="5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4.25">
      <c r="A16" s="83" t="s">
        <v>35</v>
      </c>
      <c r="B16" s="83"/>
      <c r="C16" s="83"/>
      <c r="D16" s="83"/>
      <c r="E16" s="83"/>
      <c r="F16" s="83"/>
      <c r="G16" s="83"/>
      <c r="H16" s="53"/>
      <c r="I16" s="53"/>
      <c r="J16" s="53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10" s="46" customFormat="1" ht="42.75">
      <c r="A17" s="44" t="s">
        <v>7</v>
      </c>
      <c r="B17" s="44" t="s">
        <v>30</v>
      </c>
      <c r="C17" s="44" t="s">
        <v>14</v>
      </c>
      <c r="D17" s="44" t="s">
        <v>31</v>
      </c>
      <c r="E17" s="44" t="s">
        <v>32</v>
      </c>
      <c r="F17" s="44" t="s">
        <v>19</v>
      </c>
      <c r="G17" s="55" t="s">
        <v>33</v>
      </c>
      <c r="H17" s="43"/>
      <c r="I17" s="43"/>
      <c r="J17" s="43"/>
    </row>
    <row r="18" spans="1:7" ht="14.25">
      <c r="A18" s="47">
        <v>1</v>
      </c>
      <c r="B18" s="12" t="s">
        <v>22</v>
      </c>
      <c r="C18" s="14">
        <v>2002</v>
      </c>
      <c r="D18" s="14">
        <v>3</v>
      </c>
      <c r="E18" s="14" t="s">
        <v>37</v>
      </c>
      <c r="F18" s="57">
        <v>0.07170138888888888</v>
      </c>
      <c r="G18" s="47">
        <v>3</v>
      </c>
    </row>
    <row r="19" spans="1:7" ht="14.25">
      <c r="A19" s="47">
        <v>2</v>
      </c>
      <c r="B19" s="54" t="s">
        <v>25</v>
      </c>
      <c r="C19" s="14">
        <v>2004</v>
      </c>
      <c r="D19" s="14" t="s">
        <v>36</v>
      </c>
      <c r="E19" s="14" t="s">
        <v>37</v>
      </c>
      <c r="F19" s="57">
        <v>0.09288194444444443</v>
      </c>
      <c r="G19" s="47">
        <v>3</v>
      </c>
    </row>
    <row r="20" spans="1:7" ht="14.25">
      <c r="A20" s="47">
        <v>3</v>
      </c>
      <c r="B20" s="54" t="s">
        <v>38</v>
      </c>
      <c r="C20" s="14">
        <v>2004</v>
      </c>
      <c r="D20" s="14" t="s">
        <v>39</v>
      </c>
      <c r="E20" s="14" t="s">
        <v>40</v>
      </c>
      <c r="F20" s="57">
        <v>0.13206018518518517</v>
      </c>
      <c r="G20" s="47" t="s">
        <v>51</v>
      </c>
    </row>
    <row r="21" spans="1:7" ht="14.25">
      <c r="A21" s="47">
        <v>4</v>
      </c>
      <c r="B21" s="54" t="s">
        <v>41</v>
      </c>
      <c r="C21" s="14">
        <v>2003</v>
      </c>
      <c r="D21" s="14" t="s">
        <v>39</v>
      </c>
      <c r="E21" s="14" t="s">
        <v>40</v>
      </c>
      <c r="F21" s="57">
        <v>0.18208333333333335</v>
      </c>
      <c r="G21" s="56" t="s">
        <v>51</v>
      </c>
    </row>
    <row r="22" spans="1:7" ht="14.25">
      <c r="A22" s="47">
        <v>5</v>
      </c>
      <c r="B22" s="54" t="s">
        <v>42</v>
      </c>
      <c r="C22" s="14">
        <v>2003</v>
      </c>
      <c r="D22" s="14" t="s">
        <v>39</v>
      </c>
      <c r="E22" s="14" t="s">
        <v>43</v>
      </c>
      <c r="F22" s="57">
        <v>0.20644675925925926</v>
      </c>
      <c r="G22" s="47"/>
    </row>
    <row r="23" spans="1:7" ht="14.25">
      <c r="A23" s="47">
        <v>6</v>
      </c>
      <c r="B23" s="54" t="s">
        <v>48</v>
      </c>
      <c r="C23" s="14">
        <v>2003</v>
      </c>
      <c r="D23" s="14" t="s">
        <v>39</v>
      </c>
      <c r="E23" s="14" t="s">
        <v>40</v>
      </c>
      <c r="F23" s="58" t="s">
        <v>2</v>
      </c>
      <c r="G23" s="47"/>
    </row>
    <row r="26" spans="1:52" ht="14.25">
      <c r="A26" s="82" t="s">
        <v>29</v>
      </c>
      <c r="B26" s="82"/>
      <c r="C26" s="82"/>
      <c r="D26" s="82"/>
      <c r="E26" s="82"/>
      <c r="F26" s="82"/>
      <c r="G26" s="82"/>
      <c r="H26" s="52"/>
      <c r="I26" s="52"/>
      <c r="J26" s="52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4.25">
      <c r="A27" s="83" t="s">
        <v>52</v>
      </c>
      <c r="B27" s="83"/>
      <c r="C27" s="83"/>
      <c r="D27" s="83"/>
      <c r="E27" s="83"/>
      <c r="F27" s="83"/>
      <c r="G27" s="83"/>
      <c r="H27" s="53"/>
      <c r="I27" s="53"/>
      <c r="J27" s="53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7" ht="42.75">
      <c r="A28" s="48" t="s">
        <v>7</v>
      </c>
      <c r="B28" s="48" t="s">
        <v>30</v>
      </c>
      <c r="C28" s="48" t="s">
        <v>14</v>
      </c>
      <c r="D28" s="48" t="s">
        <v>31</v>
      </c>
      <c r="E28" s="48" t="s">
        <v>32</v>
      </c>
      <c r="F28" s="48" t="s">
        <v>19</v>
      </c>
      <c r="G28" s="55" t="s">
        <v>33</v>
      </c>
    </row>
    <row r="29" spans="1:7" ht="14.25">
      <c r="A29" s="56">
        <v>1</v>
      </c>
      <c r="B29" s="12" t="s">
        <v>1</v>
      </c>
      <c r="C29" s="56">
        <v>1999</v>
      </c>
      <c r="D29" s="56">
        <v>3</v>
      </c>
      <c r="E29" s="14" t="s">
        <v>37</v>
      </c>
      <c r="F29" s="57">
        <v>0.09531250000000001</v>
      </c>
      <c r="G29" s="56">
        <v>2</v>
      </c>
    </row>
    <row r="30" spans="1:7" ht="14.25">
      <c r="A30" s="56">
        <v>2</v>
      </c>
      <c r="B30" s="12" t="s">
        <v>23</v>
      </c>
      <c r="C30" s="56">
        <v>2000</v>
      </c>
      <c r="D30" s="56" t="s">
        <v>36</v>
      </c>
      <c r="E30" s="14" t="s">
        <v>37</v>
      </c>
      <c r="F30" s="57">
        <v>0.17598379629629632</v>
      </c>
      <c r="G30" s="56">
        <v>2</v>
      </c>
    </row>
    <row r="31" spans="1:7" ht="14.25">
      <c r="A31" s="56">
        <v>3</v>
      </c>
      <c r="B31" s="12" t="s">
        <v>53</v>
      </c>
      <c r="C31" s="56">
        <v>1999</v>
      </c>
      <c r="D31" s="56" t="s">
        <v>36</v>
      </c>
      <c r="E31" s="56" t="s">
        <v>44</v>
      </c>
      <c r="F31" s="57">
        <v>0.1806712962962963</v>
      </c>
      <c r="G31" s="56">
        <v>3</v>
      </c>
    </row>
    <row r="32" spans="1:7" ht="14.25">
      <c r="A32" s="56">
        <v>4</v>
      </c>
      <c r="B32" s="54" t="s">
        <v>58</v>
      </c>
      <c r="C32" s="14">
        <v>2001</v>
      </c>
      <c r="D32" s="14" t="s">
        <v>36</v>
      </c>
      <c r="E32" s="14" t="s">
        <v>40</v>
      </c>
      <c r="F32" s="57">
        <v>0.1890277777777778</v>
      </c>
      <c r="G32" s="56">
        <v>3</v>
      </c>
    </row>
    <row r="33" spans="1:7" ht="14.25">
      <c r="A33" s="56">
        <v>5</v>
      </c>
      <c r="B33" s="54" t="s">
        <v>54</v>
      </c>
      <c r="C33" s="14">
        <v>1999</v>
      </c>
      <c r="D33" s="14" t="s">
        <v>39</v>
      </c>
      <c r="E33" s="14" t="s">
        <v>46</v>
      </c>
      <c r="F33" s="57">
        <v>0.22033564814814813</v>
      </c>
      <c r="G33" s="12"/>
    </row>
    <row r="34" spans="1:7" ht="14.25">
      <c r="A34" s="56">
        <v>6</v>
      </c>
      <c r="B34" s="54" t="s">
        <v>55</v>
      </c>
      <c r="C34" s="14">
        <v>1999</v>
      </c>
      <c r="D34" s="14" t="s">
        <v>39</v>
      </c>
      <c r="E34" s="14" t="s">
        <v>46</v>
      </c>
      <c r="F34" s="61">
        <v>0.23296296296296296</v>
      </c>
      <c r="G34" s="12"/>
    </row>
    <row r="35" spans="1:7" ht="14.25">
      <c r="A35" s="56">
        <v>7</v>
      </c>
      <c r="B35" s="54" t="s">
        <v>56</v>
      </c>
      <c r="C35" s="14">
        <v>1999</v>
      </c>
      <c r="D35" s="14" t="s">
        <v>39</v>
      </c>
      <c r="E35" s="14" t="s">
        <v>57</v>
      </c>
      <c r="F35" s="58" t="s">
        <v>2</v>
      </c>
      <c r="G35" s="12"/>
    </row>
    <row r="39" s="62" customFormat="1" ht="13.5">
      <c r="A39" s="62" t="s">
        <v>59</v>
      </c>
    </row>
    <row r="40" s="62" customFormat="1" ht="13.5"/>
    <row r="41" s="62" customFormat="1" ht="13.5"/>
    <row r="42" s="62" customFormat="1" ht="13.5">
      <c r="A42" s="62" t="s">
        <v>60</v>
      </c>
    </row>
  </sheetData>
  <sheetProtection/>
  <mergeCells count="7">
    <mergeCell ref="A1:H1"/>
    <mergeCell ref="A26:G26"/>
    <mergeCell ref="A27:G27"/>
    <mergeCell ref="A4:G4"/>
    <mergeCell ref="A5:G5"/>
    <mergeCell ref="A15:G15"/>
    <mergeCell ref="A16:G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Пользователь Windows</cp:lastModifiedBy>
  <dcterms:created xsi:type="dcterms:W3CDTF">2016-01-23T12:39:43Z</dcterms:created>
  <dcterms:modified xsi:type="dcterms:W3CDTF">2019-03-24T15:53:16Z</dcterms:modified>
  <cp:category/>
  <cp:version/>
  <cp:contentType/>
  <cp:contentStatus/>
</cp:coreProperties>
</file>